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四国中央市バドミントン協会\youkou kekka\mikkusuopun\kekka\"/>
    </mc:Choice>
  </mc:AlternateContent>
  <xr:revisionPtr revIDLastSave="0" documentId="13_ncr:1_{0D27E962-FD41-4449-92D2-30BC49DD34F7}" xr6:coauthVersionLast="47" xr6:coauthVersionMax="47" xr10:uidLastSave="{00000000-0000-0000-0000-000000000000}"/>
  <bookViews>
    <workbookView xWindow="-108" yWindow="-108" windowWidth="23256" windowHeight="12576" xr2:uid="{35C1CB33-3031-4092-93EF-9FC5D269F529}"/>
  </bookViews>
  <sheets>
    <sheet name="結果" sheetId="126" r:id="rId1"/>
  </sheets>
  <definedNames>
    <definedName name="_xlnm.Print_Area" localSheetId="0">結果!$A$1:$BN$332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Z270" i="126" l="1"/>
  <c r="BG15" i="126" s="1"/>
  <c r="Z269" i="126"/>
  <c r="BG14" i="126" s="1"/>
  <c r="Z267" i="126"/>
  <c r="BG6" i="126" s="1"/>
  <c r="Z266" i="126"/>
  <c r="BG5" i="126" s="1"/>
  <c r="AR5" i="126"/>
  <c r="AB200" i="126"/>
  <c r="AR15" i="126" s="1"/>
  <c r="AB199" i="126"/>
  <c r="AR14" i="126" s="1"/>
  <c r="AB197" i="126"/>
  <c r="AR6" i="126" s="1"/>
  <c r="AB132" i="126" l="1"/>
  <c r="AI15" i="126" s="1"/>
  <c r="AB131" i="126"/>
  <c r="AI14" i="126" s="1"/>
  <c r="AB129" i="126"/>
  <c r="AI6" i="126" s="1"/>
  <c r="AB128" i="126"/>
  <c r="AI5" i="126" s="1"/>
  <c r="Z81" i="126"/>
  <c r="W15" i="126" s="1"/>
  <c r="Z80" i="126"/>
  <c r="W14" i="126" s="1"/>
  <c r="Z78" i="126"/>
  <c r="W6" i="126" s="1"/>
  <c r="Z77" i="126"/>
  <c r="W5" i="126" s="1"/>
  <c r="Z34" i="126"/>
  <c r="F15" i="126" s="1"/>
  <c r="Z33" i="126"/>
  <c r="F14" i="126" s="1"/>
  <c r="Z31" i="126"/>
  <c r="F6" i="126" s="1"/>
  <c r="Z30" i="126"/>
  <c r="F5" i="126" s="1"/>
  <c r="S34" i="126"/>
  <c r="C15" i="126" s="1"/>
  <c r="S33" i="126"/>
  <c r="C14" i="126" s="1"/>
  <c r="S31" i="126"/>
  <c r="C6" i="126" s="1"/>
  <c r="S30" i="126"/>
  <c r="C5" i="126" s="1"/>
  <c r="U200" i="126"/>
  <c r="AK15" i="126" s="1"/>
  <c r="U199" i="126"/>
  <c r="AK14" i="126" s="1"/>
  <c r="U197" i="126"/>
  <c r="AK6" i="126" s="1"/>
  <c r="U196" i="126"/>
  <c r="AK5" i="126" s="1"/>
  <c r="S81" i="126"/>
  <c r="O15" i="126" s="1"/>
  <c r="S80" i="126"/>
  <c r="O14" i="126" s="1"/>
  <c r="S78" i="126"/>
  <c r="O6" i="126" s="1"/>
  <c r="S77" i="126"/>
  <c r="O5" i="126" s="1"/>
  <c r="S270" i="126"/>
  <c r="AZ15" i="126" s="1"/>
  <c r="S269" i="126"/>
  <c r="AZ14" i="126" s="1"/>
  <c r="S267" i="126"/>
  <c r="AZ6" i="126" s="1"/>
  <c r="S266" i="126"/>
  <c r="AZ5" i="126" s="1"/>
  <c r="U132" i="126"/>
  <c r="AE15" i="126" s="1"/>
  <c r="U131" i="126"/>
  <c r="AE14" i="126" s="1"/>
  <c r="U129" i="126"/>
  <c r="AE6" i="126" s="1"/>
  <c r="U128" i="126"/>
  <c r="AE5" i="126" s="1"/>
  <c r="N302" i="126" l="1"/>
  <c r="L302" i="126"/>
  <c r="M302" i="126" s="1"/>
  <c r="K302" i="126"/>
  <c r="J302" i="126"/>
  <c r="H302" i="126"/>
  <c r="I302" i="126" s="1"/>
  <c r="F302" i="126"/>
  <c r="D302" i="126"/>
  <c r="E302" i="126" s="1"/>
  <c r="N301" i="126"/>
  <c r="L301" i="126"/>
  <c r="M301" i="126" s="1"/>
  <c r="K301" i="126"/>
  <c r="J301" i="126"/>
  <c r="H301" i="126"/>
  <c r="I301" i="126" s="1"/>
  <c r="F301" i="126"/>
  <c r="D301" i="126"/>
  <c r="E301" i="126" s="1"/>
  <c r="N300" i="126"/>
  <c r="L300" i="126"/>
  <c r="M300" i="126" s="1"/>
  <c r="J300" i="126"/>
  <c r="H300" i="126"/>
  <c r="I300" i="126" s="1"/>
  <c r="F300" i="126"/>
  <c r="D300" i="126"/>
  <c r="Q299" i="126"/>
  <c r="O302" i="126" s="1"/>
  <c r="J299" i="126"/>
  <c r="H299" i="126"/>
  <c r="I299" i="126" s="1"/>
  <c r="G302" i="126" s="1"/>
  <c r="G299" i="126"/>
  <c r="F299" i="126"/>
  <c r="D299" i="126"/>
  <c r="E299" i="126" s="1"/>
  <c r="Q298" i="126"/>
  <c r="O301" i="126" s="1"/>
  <c r="J298" i="126"/>
  <c r="H298" i="126"/>
  <c r="I298" i="126" s="1"/>
  <c r="G301" i="126" s="1"/>
  <c r="G298" i="126"/>
  <c r="F298" i="126"/>
  <c r="D298" i="126"/>
  <c r="E298" i="126" s="1"/>
  <c r="S297" i="126"/>
  <c r="O300" i="126" s="1"/>
  <c r="Q297" i="126"/>
  <c r="J297" i="126"/>
  <c r="H297" i="126"/>
  <c r="I297" i="126" s="1"/>
  <c r="F297" i="126"/>
  <c r="D297" i="126"/>
  <c r="E297" i="126" s="1"/>
  <c r="Q296" i="126"/>
  <c r="M296" i="126"/>
  <c r="K299" i="126" s="1"/>
  <c r="F296" i="126"/>
  <c r="D296" i="126"/>
  <c r="E296" i="126" s="1"/>
  <c r="Q295" i="126"/>
  <c r="M295" i="126"/>
  <c r="K298" i="126" s="1"/>
  <c r="F295" i="126"/>
  <c r="D295" i="126"/>
  <c r="E295" i="126" s="1"/>
  <c r="S294" i="126"/>
  <c r="K300" i="126" s="1"/>
  <c r="Q294" i="126"/>
  <c r="O294" i="126"/>
  <c r="K297" i="126" s="1"/>
  <c r="M294" i="126"/>
  <c r="F294" i="126"/>
  <c r="D294" i="126"/>
  <c r="Q293" i="126"/>
  <c r="M293" i="126"/>
  <c r="I293" i="126"/>
  <c r="G296" i="126" s="1"/>
  <c r="AE292" i="126"/>
  <c r="AD292" i="126"/>
  <c r="AB292" i="126"/>
  <c r="AA292" i="126"/>
  <c r="Q292" i="126"/>
  <c r="M292" i="126"/>
  <c r="I292" i="126"/>
  <c r="G295" i="126" s="1"/>
  <c r="S291" i="126"/>
  <c r="G300" i="126" s="1"/>
  <c r="Q291" i="126"/>
  <c r="O291" i="126"/>
  <c r="G297" i="126" s="1"/>
  <c r="M291" i="126"/>
  <c r="K291" i="126"/>
  <c r="G294" i="126" s="1"/>
  <c r="I291" i="126"/>
  <c r="P290" i="126"/>
  <c r="L290" i="126"/>
  <c r="H290" i="126"/>
  <c r="D290" i="126"/>
  <c r="P289" i="126"/>
  <c r="L289" i="126"/>
  <c r="H289" i="126"/>
  <c r="D289" i="126"/>
  <c r="AT287" i="126"/>
  <c r="AR287" i="126"/>
  <c r="AS287" i="126" s="1"/>
  <c r="AQ287" i="126"/>
  <c r="AP287" i="126"/>
  <c r="AN287" i="126"/>
  <c r="AO287" i="126" s="1"/>
  <c r="AL287" i="126"/>
  <c r="AJ287" i="126"/>
  <c r="AK287" i="126" s="1"/>
  <c r="AT286" i="126"/>
  <c r="AR286" i="126"/>
  <c r="AS286" i="126" s="1"/>
  <c r="AQ286" i="126"/>
  <c r="AP286" i="126"/>
  <c r="AN286" i="126"/>
  <c r="AO286" i="126" s="1"/>
  <c r="AL286" i="126"/>
  <c r="AJ286" i="126"/>
  <c r="AK286" i="126" s="1"/>
  <c r="AT285" i="126"/>
  <c r="AR285" i="126"/>
  <c r="AS285" i="126" s="1"/>
  <c r="AP285" i="126"/>
  <c r="AN285" i="126"/>
  <c r="AO285" i="126" s="1"/>
  <c r="AL285" i="126"/>
  <c r="AJ285" i="126"/>
  <c r="AW284" i="126"/>
  <c r="AU287" i="126" s="1"/>
  <c r="AP284" i="126"/>
  <c r="AN284" i="126"/>
  <c r="AO284" i="126" s="1"/>
  <c r="AM287" i="126" s="1"/>
  <c r="AM284" i="126"/>
  <c r="AL284" i="126"/>
  <c r="AJ284" i="126"/>
  <c r="AK284" i="126" s="1"/>
  <c r="AW283" i="126"/>
  <c r="AU286" i="126" s="1"/>
  <c r="AP283" i="126"/>
  <c r="AN283" i="126"/>
  <c r="AO283" i="126" s="1"/>
  <c r="AM286" i="126" s="1"/>
  <c r="AM283" i="126"/>
  <c r="AL283" i="126"/>
  <c r="AJ283" i="126"/>
  <c r="AK283" i="126" s="1"/>
  <c r="AY282" i="126"/>
  <c r="AU285" i="126" s="1"/>
  <c r="AW282" i="126"/>
  <c r="AP282" i="126"/>
  <c r="AN282" i="126"/>
  <c r="AO282" i="126" s="1"/>
  <c r="AL282" i="126"/>
  <c r="AJ282" i="126"/>
  <c r="AK282" i="126" s="1"/>
  <c r="AW281" i="126"/>
  <c r="AS281" i="126"/>
  <c r="AQ284" i="126" s="1"/>
  <c r="AL281" i="126"/>
  <c r="AJ281" i="126"/>
  <c r="AK281" i="126" s="1"/>
  <c r="AW280" i="126"/>
  <c r="AS280" i="126"/>
  <c r="AQ283" i="126" s="1"/>
  <c r="AL280" i="126"/>
  <c r="AJ280" i="126"/>
  <c r="AK280" i="126" s="1"/>
  <c r="AY279" i="126"/>
  <c r="AQ285" i="126" s="1"/>
  <c r="AW279" i="126"/>
  <c r="AU279" i="126"/>
  <c r="AQ282" i="126" s="1"/>
  <c r="AS279" i="126"/>
  <c r="AL279" i="126"/>
  <c r="AJ279" i="126"/>
  <c r="AW278" i="126"/>
  <c r="AS278" i="126"/>
  <c r="AO278" i="126"/>
  <c r="AM281" i="126" s="1"/>
  <c r="BK277" i="126"/>
  <c r="BJ277" i="126"/>
  <c r="BH277" i="126"/>
  <c r="BG277" i="126"/>
  <c r="AW277" i="126"/>
  <c r="AS277" i="126"/>
  <c r="AO277" i="126"/>
  <c r="AM280" i="126" s="1"/>
  <c r="AY276" i="126"/>
  <c r="AM285" i="126" s="1"/>
  <c r="AW276" i="126"/>
  <c r="AU276" i="126"/>
  <c r="AM282" i="126" s="1"/>
  <c r="AS276" i="126"/>
  <c r="AQ276" i="126"/>
  <c r="AM279" i="126" s="1"/>
  <c r="AO276" i="126"/>
  <c r="AV275" i="126"/>
  <c r="AR275" i="126"/>
  <c r="AN275" i="126"/>
  <c r="AJ275" i="126"/>
  <c r="AV274" i="126"/>
  <c r="AR274" i="126"/>
  <c r="AN274" i="126"/>
  <c r="AJ274" i="126"/>
  <c r="N287" i="126"/>
  <c r="L287" i="126"/>
  <c r="M287" i="126" s="1"/>
  <c r="K287" i="126"/>
  <c r="J287" i="126"/>
  <c r="H287" i="126"/>
  <c r="I287" i="126" s="1"/>
  <c r="F287" i="126"/>
  <c r="D287" i="126"/>
  <c r="E287" i="126" s="1"/>
  <c r="N286" i="126"/>
  <c r="L286" i="126"/>
  <c r="M286" i="126" s="1"/>
  <c r="K286" i="126"/>
  <c r="J286" i="126"/>
  <c r="H286" i="126"/>
  <c r="I286" i="126" s="1"/>
  <c r="F286" i="126"/>
  <c r="D286" i="126"/>
  <c r="E286" i="126" s="1"/>
  <c r="N285" i="126"/>
  <c r="L285" i="126"/>
  <c r="M285" i="126" s="1"/>
  <c r="J285" i="126"/>
  <c r="H285" i="126"/>
  <c r="I285" i="126" s="1"/>
  <c r="F285" i="126"/>
  <c r="D285" i="126"/>
  <c r="Q284" i="126"/>
  <c r="O287" i="126" s="1"/>
  <c r="J284" i="126"/>
  <c r="H284" i="126"/>
  <c r="I284" i="126" s="1"/>
  <c r="G287" i="126" s="1"/>
  <c r="G284" i="126"/>
  <c r="F284" i="126"/>
  <c r="D284" i="126"/>
  <c r="Q283" i="126"/>
  <c r="O286" i="126" s="1"/>
  <c r="J283" i="126"/>
  <c r="H283" i="126"/>
  <c r="I283" i="126" s="1"/>
  <c r="G286" i="126" s="1"/>
  <c r="G283" i="126"/>
  <c r="F283" i="126"/>
  <c r="D283" i="126"/>
  <c r="E283" i="126" s="1"/>
  <c r="S282" i="126"/>
  <c r="O285" i="126" s="1"/>
  <c r="Q282" i="126"/>
  <c r="J282" i="126"/>
  <c r="H282" i="126"/>
  <c r="I282" i="126" s="1"/>
  <c r="F282" i="126"/>
  <c r="D282" i="126"/>
  <c r="E282" i="126" s="1"/>
  <c r="Q281" i="126"/>
  <c r="M281" i="126"/>
  <c r="K284" i="126" s="1"/>
  <c r="F281" i="126"/>
  <c r="D281" i="126"/>
  <c r="E281" i="126" s="1"/>
  <c r="Q280" i="126"/>
  <c r="M280" i="126"/>
  <c r="K283" i="126" s="1"/>
  <c r="F280" i="126"/>
  <c r="D280" i="126"/>
  <c r="E280" i="126" s="1"/>
  <c r="S279" i="126"/>
  <c r="K285" i="126" s="1"/>
  <c r="Q279" i="126"/>
  <c r="O279" i="126"/>
  <c r="K282" i="126" s="1"/>
  <c r="M279" i="126"/>
  <c r="F279" i="126"/>
  <c r="D279" i="126"/>
  <c r="E279" i="126" s="1"/>
  <c r="Q278" i="126"/>
  <c r="M278" i="126"/>
  <c r="I278" i="126"/>
  <c r="G281" i="126" s="1"/>
  <c r="AE277" i="126"/>
  <c r="AD277" i="126"/>
  <c r="AB277" i="126"/>
  <c r="AA277" i="126"/>
  <c r="Q277" i="126"/>
  <c r="M277" i="126"/>
  <c r="I277" i="126"/>
  <c r="G280" i="126" s="1"/>
  <c r="S276" i="126"/>
  <c r="G285" i="126" s="1"/>
  <c r="Q276" i="126"/>
  <c r="O276" i="126"/>
  <c r="G282" i="126" s="1"/>
  <c r="M276" i="126"/>
  <c r="K276" i="126"/>
  <c r="I276" i="126"/>
  <c r="P275" i="126"/>
  <c r="L275" i="126"/>
  <c r="H275" i="126"/>
  <c r="D275" i="126"/>
  <c r="P274" i="126"/>
  <c r="L274" i="126"/>
  <c r="H274" i="126"/>
  <c r="D274" i="126"/>
  <c r="N251" i="126"/>
  <c r="L251" i="126"/>
  <c r="M251" i="126" s="1"/>
  <c r="K251" i="126"/>
  <c r="J251" i="126"/>
  <c r="H251" i="126"/>
  <c r="I251" i="126" s="1"/>
  <c r="F251" i="126"/>
  <c r="D251" i="126"/>
  <c r="E251" i="126" s="1"/>
  <c r="N250" i="126"/>
  <c r="L250" i="126"/>
  <c r="M250" i="126" s="1"/>
  <c r="K250" i="126"/>
  <c r="J250" i="126"/>
  <c r="H250" i="126"/>
  <c r="I250" i="126" s="1"/>
  <c r="F250" i="126"/>
  <c r="D250" i="126"/>
  <c r="E250" i="126" s="1"/>
  <c r="N249" i="126"/>
  <c r="L249" i="126"/>
  <c r="M249" i="126" s="1"/>
  <c r="J249" i="126"/>
  <c r="H249" i="126"/>
  <c r="I249" i="126" s="1"/>
  <c r="F249" i="126"/>
  <c r="D249" i="126"/>
  <c r="Q248" i="126"/>
  <c r="O251" i="126" s="1"/>
  <c r="J248" i="126"/>
  <c r="H248" i="126"/>
  <c r="I248" i="126" s="1"/>
  <c r="G251" i="126" s="1"/>
  <c r="G248" i="126"/>
  <c r="F248" i="126"/>
  <c r="D248" i="126"/>
  <c r="E248" i="126" s="1"/>
  <c r="Q247" i="126"/>
  <c r="O250" i="126" s="1"/>
  <c r="J247" i="126"/>
  <c r="H247" i="126"/>
  <c r="I247" i="126" s="1"/>
  <c r="G250" i="126" s="1"/>
  <c r="G247" i="126"/>
  <c r="F247" i="126"/>
  <c r="D247" i="126"/>
  <c r="E247" i="126" s="1"/>
  <c r="S246" i="126"/>
  <c r="O249" i="126" s="1"/>
  <c r="Q246" i="126"/>
  <c r="J246" i="126"/>
  <c r="H246" i="126"/>
  <c r="I246" i="126" s="1"/>
  <c r="F246" i="126"/>
  <c r="D246" i="126"/>
  <c r="E246" i="126" s="1"/>
  <c r="Q245" i="126"/>
  <c r="M245" i="126"/>
  <c r="K248" i="126" s="1"/>
  <c r="F245" i="126"/>
  <c r="D245" i="126"/>
  <c r="E245" i="126" s="1"/>
  <c r="Q244" i="126"/>
  <c r="M244" i="126"/>
  <c r="K247" i="126" s="1"/>
  <c r="F244" i="126"/>
  <c r="D244" i="126"/>
  <c r="E244" i="126" s="1"/>
  <c r="S243" i="126"/>
  <c r="K249" i="126" s="1"/>
  <c r="Q243" i="126"/>
  <c r="O243" i="126"/>
  <c r="K246" i="126" s="1"/>
  <c r="M243" i="126"/>
  <c r="F243" i="126"/>
  <c r="D243" i="126"/>
  <c r="Q242" i="126"/>
  <c r="M242" i="126"/>
  <c r="I242" i="126"/>
  <c r="G245" i="126" s="1"/>
  <c r="AE241" i="126"/>
  <c r="AD241" i="126"/>
  <c r="AB241" i="126"/>
  <c r="AA241" i="126"/>
  <c r="Q241" i="126"/>
  <c r="M241" i="126"/>
  <c r="I241" i="126"/>
  <c r="G244" i="126" s="1"/>
  <c r="S240" i="126"/>
  <c r="G249" i="126" s="1"/>
  <c r="Q240" i="126"/>
  <c r="O240" i="126"/>
  <c r="G246" i="126" s="1"/>
  <c r="M240" i="126"/>
  <c r="K240" i="126"/>
  <c r="I240" i="126"/>
  <c r="P239" i="126"/>
  <c r="L239" i="126"/>
  <c r="H239" i="126"/>
  <c r="D239" i="126"/>
  <c r="P238" i="126"/>
  <c r="L238" i="126"/>
  <c r="H238" i="126"/>
  <c r="D238" i="126"/>
  <c r="N236" i="126"/>
  <c r="L236" i="126"/>
  <c r="M236" i="126" s="1"/>
  <c r="K236" i="126"/>
  <c r="J236" i="126"/>
  <c r="H236" i="126"/>
  <c r="I236" i="126" s="1"/>
  <c r="F236" i="126"/>
  <c r="D236" i="126"/>
  <c r="E236" i="126" s="1"/>
  <c r="N235" i="126"/>
  <c r="L235" i="126"/>
  <c r="M235" i="126" s="1"/>
  <c r="K235" i="126"/>
  <c r="J235" i="126"/>
  <c r="H235" i="126"/>
  <c r="I235" i="126" s="1"/>
  <c r="F235" i="126"/>
  <c r="D235" i="126"/>
  <c r="E235" i="126" s="1"/>
  <c r="N234" i="126"/>
  <c r="L234" i="126"/>
  <c r="M234" i="126" s="1"/>
  <c r="J234" i="126"/>
  <c r="H234" i="126"/>
  <c r="I234" i="126" s="1"/>
  <c r="F234" i="126"/>
  <c r="D234" i="126"/>
  <c r="Q233" i="126"/>
  <c r="O236" i="126" s="1"/>
  <c r="J233" i="126"/>
  <c r="H233" i="126"/>
  <c r="I233" i="126" s="1"/>
  <c r="G236" i="126" s="1"/>
  <c r="G233" i="126"/>
  <c r="F233" i="126"/>
  <c r="D233" i="126"/>
  <c r="E233" i="126" s="1"/>
  <c r="Q232" i="126"/>
  <c r="O235" i="126" s="1"/>
  <c r="J232" i="126"/>
  <c r="H232" i="126"/>
  <c r="I232" i="126" s="1"/>
  <c r="G235" i="126" s="1"/>
  <c r="G232" i="126"/>
  <c r="F232" i="126"/>
  <c r="D232" i="126"/>
  <c r="E232" i="126" s="1"/>
  <c r="S231" i="126"/>
  <c r="O234" i="126" s="1"/>
  <c r="Q231" i="126"/>
  <c r="J231" i="126"/>
  <c r="H231" i="126"/>
  <c r="I231" i="126" s="1"/>
  <c r="F231" i="126"/>
  <c r="D231" i="126"/>
  <c r="E231" i="126" s="1"/>
  <c r="Q230" i="126"/>
  <c r="M230" i="126"/>
  <c r="K233" i="126" s="1"/>
  <c r="F230" i="126"/>
  <c r="D230" i="126"/>
  <c r="E230" i="126" s="1"/>
  <c r="Q229" i="126"/>
  <c r="M229" i="126"/>
  <c r="K232" i="126" s="1"/>
  <c r="F229" i="126"/>
  <c r="D229" i="126"/>
  <c r="E229" i="126" s="1"/>
  <c r="S228" i="126"/>
  <c r="K234" i="126" s="1"/>
  <c r="Q228" i="126"/>
  <c r="O228" i="126"/>
  <c r="K231" i="126" s="1"/>
  <c r="M228" i="126"/>
  <c r="F228" i="126"/>
  <c r="D228" i="126"/>
  <c r="Q227" i="126"/>
  <c r="M227" i="126"/>
  <c r="I227" i="126"/>
  <c r="G230" i="126" s="1"/>
  <c r="AE226" i="126"/>
  <c r="AD226" i="126"/>
  <c r="AB226" i="126"/>
  <c r="AA226" i="126"/>
  <c r="Q226" i="126"/>
  <c r="M226" i="126"/>
  <c r="I226" i="126"/>
  <c r="G229" i="126" s="1"/>
  <c r="S225" i="126"/>
  <c r="G234" i="126" s="1"/>
  <c r="Q225" i="126"/>
  <c r="O225" i="126"/>
  <c r="G231" i="126" s="1"/>
  <c r="M225" i="126"/>
  <c r="K225" i="126"/>
  <c r="G228" i="126" s="1"/>
  <c r="I225" i="126"/>
  <c r="P224" i="126"/>
  <c r="L224" i="126"/>
  <c r="H224" i="126"/>
  <c r="D224" i="126"/>
  <c r="P223" i="126"/>
  <c r="L223" i="126"/>
  <c r="H223" i="126"/>
  <c r="D223" i="126"/>
  <c r="AT236" i="126"/>
  <c r="AR236" i="126"/>
  <c r="AS236" i="126" s="1"/>
  <c r="AQ236" i="126"/>
  <c r="AP236" i="126"/>
  <c r="AN236" i="126"/>
  <c r="AO236" i="126" s="1"/>
  <c r="AL236" i="126"/>
  <c r="AJ236" i="126"/>
  <c r="AK236" i="126" s="1"/>
  <c r="AT235" i="126"/>
  <c r="AR235" i="126"/>
  <c r="AS235" i="126" s="1"/>
  <c r="AQ235" i="126"/>
  <c r="AP235" i="126"/>
  <c r="AN235" i="126"/>
  <c r="AO235" i="126" s="1"/>
  <c r="AL235" i="126"/>
  <c r="AJ235" i="126"/>
  <c r="AK235" i="126" s="1"/>
  <c r="AT234" i="126"/>
  <c r="AR234" i="126"/>
  <c r="AS234" i="126" s="1"/>
  <c r="AP234" i="126"/>
  <c r="AN234" i="126"/>
  <c r="AO234" i="126" s="1"/>
  <c r="AL234" i="126"/>
  <c r="AJ234" i="126"/>
  <c r="AW233" i="126"/>
  <c r="AU236" i="126" s="1"/>
  <c r="AP233" i="126"/>
  <c r="AN233" i="126"/>
  <c r="AO233" i="126" s="1"/>
  <c r="AM236" i="126" s="1"/>
  <c r="AM233" i="126"/>
  <c r="AL233" i="126"/>
  <c r="AJ233" i="126"/>
  <c r="AK233" i="126" s="1"/>
  <c r="AW232" i="126"/>
  <c r="AU235" i="126" s="1"/>
  <c r="AP232" i="126"/>
  <c r="AN232" i="126"/>
  <c r="AO232" i="126" s="1"/>
  <c r="AM235" i="126" s="1"/>
  <c r="AM232" i="126"/>
  <c r="AL232" i="126"/>
  <c r="AJ232" i="126"/>
  <c r="AK232" i="126" s="1"/>
  <c r="AY231" i="126"/>
  <c r="AU234" i="126" s="1"/>
  <c r="AW231" i="126"/>
  <c r="AP231" i="126"/>
  <c r="AN231" i="126"/>
  <c r="AO231" i="126" s="1"/>
  <c r="AL231" i="126"/>
  <c r="AJ231" i="126"/>
  <c r="AK231" i="126" s="1"/>
  <c r="AW230" i="126"/>
  <c r="AS230" i="126"/>
  <c r="AQ233" i="126" s="1"/>
  <c r="AL230" i="126"/>
  <c r="AJ230" i="126"/>
  <c r="AK230" i="126" s="1"/>
  <c r="AW229" i="126"/>
  <c r="AS229" i="126"/>
  <c r="AQ232" i="126" s="1"/>
  <c r="AL229" i="126"/>
  <c r="AJ229" i="126"/>
  <c r="AK229" i="126" s="1"/>
  <c r="AY228" i="126"/>
  <c r="AQ234" i="126" s="1"/>
  <c r="AW228" i="126"/>
  <c r="AU228" i="126"/>
  <c r="AQ231" i="126" s="1"/>
  <c r="AS228" i="126"/>
  <c r="AL228" i="126"/>
  <c r="AJ228" i="126"/>
  <c r="AW227" i="126"/>
  <c r="AS227" i="126"/>
  <c r="AO227" i="126"/>
  <c r="AM230" i="126" s="1"/>
  <c r="BK226" i="126"/>
  <c r="BJ226" i="126"/>
  <c r="BH226" i="126"/>
  <c r="BG226" i="126"/>
  <c r="AW226" i="126"/>
  <c r="AS226" i="126"/>
  <c r="AO226" i="126"/>
  <c r="AM229" i="126" s="1"/>
  <c r="AY225" i="126"/>
  <c r="AM234" i="126" s="1"/>
  <c r="AW225" i="126"/>
  <c r="AU225" i="126"/>
  <c r="AM231" i="126" s="1"/>
  <c r="AS225" i="126"/>
  <c r="AQ225" i="126"/>
  <c r="AM228" i="126" s="1"/>
  <c r="AO225" i="126"/>
  <c r="AV224" i="126"/>
  <c r="AR224" i="126"/>
  <c r="AN224" i="126"/>
  <c r="AJ224" i="126"/>
  <c r="AV223" i="126"/>
  <c r="AR223" i="126"/>
  <c r="AN223" i="126"/>
  <c r="AJ223" i="126"/>
  <c r="AT221" i="126"/>
  <c r="AR221" i="126"/>
  <c r="AS221" i="126" s="1"/>
  <c r="AQ221" i="126"/>
  <c r="AP221" i="126"/>
  <c r="AN221" i="126"/>
  <c r="AO221" i="126" s="1"/>
  <c r="AL221" i="126"/>
  <c r="AJ221" i="126"/>
  <c r="AK221" i="126" s="1"/>
  <c r="AT220" i="126"/>
  <c r="AR220" i="126"/>
  <c r="AS220" i="126" s="1"/>
  <c r="AQ220" i="126"/>
  <c r="AP220" i="126"/>
  <c r="AN220" i="126"/>
  <c r="AO220" i="126" s="1"/>
  <c r="AL220" i="126"/>
  <c r="AJ220" i="126"/>
  <c r="AK220" i="126" s="1"/>
  <c r="AT219" i="126"/>
  <c r="AR219" i="126"/>
  <c r="AS219" i="126" s="1"/>
  <c r="AP219" i="126"/>
  <c r="AN219" i="126"/>
  <c r="AO219" i="126" s="1"/>
  <c r="AL219" i="126"/>
  <c r="AJ219" i="126"/>
  <c r="AW218" i="126"/>
  <c r="AU221" i="126" s="1"/>
  <c r="AP218" i="126"/>
  <c r="AN218" i="126"/>
  <c r="AO218" i="126" s="1"/>
  <c r="AM221" i="126" s="1"/>
  <c r="AM218" i="126"/>
  <c r="AL218" i="126"/>
  <c r="AJ218" i="126"/>
  <c r="AK218" i="126" s="1"/>
  <c r="AW217" i="126"/>
  <c r="AU220" i="126" s="1"/>
  <c r="AP217" i="126"/>
  <c r="AN217" i="126"/>
  <c r="AO217" i="126" s="1"/>
  <c r="AM220" i="126" s="1"/>
  <c r="AM217" i="126"/>
  <c r="AL217" i="126"/>
  <c r="AJ217" i="126"/>
  <c r="AK217" i="126" s="1"/>
  <c r="AY216" i="126"/>
  <c r="AU219" i="126" s="1"/>
  <c r="AW216" i="126"/>
  <c r="AP216" i="126"/>
  <c r="AN216" i="126"/>
  <c r="AO216" i="126" s="1"/>
  <c r="AL216" i="126"/>
  <c r="AJ216" i="126"/>
  <c r="AK216" i="126" s="1"/>
  <c r="AW215" i="126"/>
  <c r="AS215" i="126"/>
  <c r="AQ218" i="126" s="1"/>
  <c r="AL215" i="126"/>
  <c r="AJ215" i="126"/>
  <c r="AK215" i="126" s="1"/>
  <c r="AW214" i="126"/>
  <c r="AS214" i="126"/>
  <c r="AQ217" i="126" s="1"/>
  <c r="AL214" i="126"/>
  <c r="AJ214" i="126"/>
  <c r="AK214" i="126" s="1"/>
  <c r="AY213" i="126"/>
  <c r="AQ219" i="126" s="1"/>
  <c r="AW213" i="126"/>
  <c r="AU213" i="126"/>
  <c r="AQ216" i="126" s="1"/>
  <c r="AS213" i="126"/>
  <c r="AL213" i="126"/>
  <c r="AJ213" i="126"/>
  <c r="AW212" i="126"/>
  <c r="AS212" i="126"/>
  <c r="AO212" i="126"/>
  <c r="AM215" i="126" s="1"/>
  <c r="BK211" i="126"/>
  <c r="BJ211" i="126"/>
  <c r="BH211" i="126"/>
  <c r="BG211" i="126"/>
  <c r="AW211" i="126"/>
  <c r="AS211" i="126"/>
  <c r="AO211" i="126"/>
  <c r="AM214" i="126" s="1"/>
  <c r="AY210" i="126"/>
  <c r="AM219" i="126" s="1"/>
  <c r="AW210" i="126"/>
  <c r="AU210" i="126"/>
  <c r="AM216" i="126" s="1"/>
  <c r="AS210" i="126"/>
  <c r="AQ210" i="126"/>
  <c r="AM213" i="126" s="1"/>
  <c r="AO210" i="126"/>
  <c r="AV209" i="126"/>
  <c r="AR209" i="126"/>
  <c r="AN209" i="126"/>
  <c r="AJ209" i="126"/>
  <c r="AV208" i="126"/>
  <c r="AR208" i="126"/>
  <c r="AN208" i="126"/>
  <c r="AJ208" i="126"/>
  <c r="N221" i="126"/>
  <c r="L221" i="126"/>
  <c r="M221" i="126" s="1"/>
  <c r="K221" i="126"/>
  <c r="J221" i="126"/>
  <c r="H221" i="126"/>
  <c r="I221" i="126" s="1"/>
  <c r="F221" i="126"/>
  <c r="D221" i="126"/>
  <c r="E221" i="126" s="1"/>
  <c r="N220" i="126"/>
  <c r="L220" i="126"/>
  <c r="M220" i="126" s="1"/>
  <c r="K220" i="126"/>
  <c r="J220" i="126"/>
  <c r="H220" i="126"/>
  <c r="I220" i="126" s="1"/>
  <c r="F220" i="126"/>
  <c r="D220" i="126"/>
  <c r="E220" i="126" s="1"/>
  <c r="N219" i="126"/>
  <c r="L219" i="126"/>
  <c r="M219" i="126" s="1"/>
  <c r="J219" i="126"/>
  <c r="H219" i="126"/>
  <c r="I219" i="126" s="1"/>
  <c r="F219" i="126"/>
  <c r="D219" i="126"/>
  <c r="Q218" i="126"/>
  <c r="O221" i="126" s="1"/>
  <c r="J218" i="126"/>
  <c r="H218" i="126"/>
  <c r="I218" i="126" s="1"/>
  <c r="G221" i="126" s="1"/>
  <c r="G218" i="126"/>
  <c r="F218" i="126"/>
  <c r="D218" i="126"/>
  <c r="E218" i="126" s="1"/>
  <c r="Q217" i="126"/>
  <c r="O220" i="126" s="1"/>
  <c r="J217" i="126"/>
  <c r="H217" i="126"/>
  <c r="I217" i="126" s="1"/>
  <c r="G220" i="126" s="1"/>
  <c r="G217" i="126"/>
  <c r="F217" i="126"/>
  <c r="D217" i="126"/>
  <c r="E217" i="126" s="1"/>
  <c r="S216" i="126"/>
  <c r="O219" i="126" s="1"/>
  <c r="Q216" i="126"/>
  <c r="J216" i="126"/>
  <c r="H216" i="126"/>
  <c r="I216" i="126" s="1"/>
  <c r="F216" i="126"/>
  <c r="D216" i="126"/>
  <c r="E216" i="126" s="1"/>
  <c r="Q215" i="126"/>
  <c r="M215" i="126"/>
  <c r="K218" i="126" s="1"/>
  <c r="F215" i="126"/>
  <c r="D215" i="126"/>
  <c r="E215" i="126" s="1"/>
  <c r="Q214" i="126"/>
  <c r="M214" i="126"/>
  <c r="K217" i="126" s="1"/>
  <c r="F214" i="126"/>
  <c r="D214" i="126"/>
  <c r="E214" i="126" s="1"/>
  <c r="S213" i="126"/>
  <c r="K219" i="126" s="1"/>
  <c r="Q213" i="126"/>
  <c r="O213" i="126"/>
  <c r="K216" i="126" s="1"/>
  <c r="M213" i="126"/>
  <c r="F213" i="126"/>
  <c r="D213" i="126"/>
  <c r="E213" i="126" s="1"/>
  <c r="Q212" i="126"/>
  <c r="M212" i="126"/>
  <c r="I212" i="126"/>
  <c r="G215" i="126" s="1"/>
  <c r="AE211" i="126"/>
  <c r="AD211" i="126"/>
  <c r="AB211" i="126"/>
  <c r="AA211" i="126"/>
  <c r="Q211" i="126"/>
  <c r="M211" i="126"/>
  <c r="I211" i="126"/>
  <c r="G214" i="126" s="1"/>
  <c r="S210" i="126"/>
  <c r="G219" i="126" s="1"/>
  <c r="Q210" i="126"/>
  <c r="O210" i="126"/>
  <c r="G216" i="126" s="1"/>
  <c r="M210" i="126"/>
  <c r="K210" i="126"/>
  <c r="G213" i="126" s="1"/>
  <c r="I210" i="126"/>
  <c r="P209" i="126"/>
  <c r="L209" i="126"/>
  <c r="H209" i="126"/>
  <c r="D209" i="126"/>
  <c r="P208" i="126"/>
  <c r="L208" i="126"/>
  <c r="H208" i="126"/>
  <c r="D208" i="126"/>
  <c r="N183" i="126"/>
  <c r="L183" i="126"/>
  <c r="M183" i="126" s="1"/>
  <c r="K183" i="126"/>
  <c r="J183" i="126"/>
  <c r="H183" i="126"/>
  <c r="I183" i="126" s="1"/>
  <c r="F183" i="126"/>
  <c r="D183" i="126"/>
  <c r="E183" i="126" s="1"/>
  <c r="N182" i="126"/>
  <c r="L182" i="126"/>
  <c r="M182" i="126" s="1"/>
  <c r="K182" i="126"/>
  <c r="J182" i="126"/>
  <c r="H182" i="126"/>
  <c r="I182" i="126" s="1"/>
  <c r="F182" i="126"/>
  <c r="D182" i="126"/>
  <c r="E182" i="126" s="1"/>
  <c r="N181" i="126"/>
  <c r="L181" i="126"/>
  <c r="M181" i="126" s="1"/>
  <c r="J181" i="126"/>
  <c r="H181" i="126"/>
  <c r="I181" i="126" s="1"/>
  <c r="F181" i="126"/>
  <c r="D181" i="126"/>
  <c r="Q180" i="126"/>
  <c r="O183" i="126" s="1"/>
  <c r="J180" i="126"/>
  <c r="H180" i="126"/>
  <c r="I180" i="126" s="1"/>
  <c r="G183" i="126" s="1"/>
  <c r="G180" i="126"/>
  <c r="F180" i="126"/>
  <c r="D180" i="126"/>
  <c r="E180" i="126" s="1"/>
  <c r="Q179" i="126"/>
  <c r="O182" i="126" s="1"/>
  <c r="J179" i="126"/>
  <c r="H179" i="126"/>
  <c r="I179" i="126" s="1"/>
  <c r="G182" i="126" s="1"/>
  <c r="G179" i="126"/>
  <c r="F179" i="126"/>
  <c r="D179" i="126"/>
  <c r="E179" i="126" s="1"/>
  <c r="S178" i="126"/>
  <c r="O181" i="126" s="1"/>
  <c r="Q178" i="126"/>
  <c r="J178" i="126"/>
  <c r="H178" i="126"/>
  <c r="I178" i="126" s="1"/>
  <c r="F178" i="126"/>
  <c r="D178" i="126"/>
  <c r="E178" i="126" s="1"/>
  <c r="Q177" i="126"/>
  <c r="M177" i="126"/>
  <c r="K180" i="126" s="1"/>
  <c r="F177" i="126"/>
  <c r="D177" i="126"/>
  <c r="E177" i="126" s="1"/>
  <c r="Q176" i="126"/>
  <c r="M176" i="126"/>
  <c r="K179" i="126" s="1"/>
  <c r="F176" i="126"/>
  <c r="D176" i="126"/>
  <c r="E176" i="126" s="1"/>
  <c r="S175" i="126"/>
  <c r="K181" i="126" s="1"/>
  <c r="Q175" i="126"/>
  <c r="O175" i="126"/>
  <c r="K178" i="126" s="1"/>
  <c r="M175" i="126"/>
  <c r="F175" i="126"/>
  <c r="D175" i="126"/>
  <c r="Q174" i="126"/>
  <c r="M174" i="126"/>
  <c r="I174" i="126"/>
  <c r="G177" i="126" s="1"/>
  <c r="AE173" i="126"/>
  <c r="AD173" i="126"/>
  <c r="AB173" i="126"/>
  <c r="AA173" i="126"/>
  <c r="Q173" i="126"/>
  <c r="M173" i="126"/>
  <c r="I173" i="126"/>
  <c r="G176" i="126" s="1"/>
  <c r="S172" i="126"/>
  <c r="G181" i="126" s="1"/>
  <c r="Q172" i="126"/>
  <c r="O172" i="126"/>
  <c r="G178" i="126" s="1"/>
  <c r="M172" i="126"/>
  <c r="K172" i="126"/>
  <c r="G175" i="126" s="1"/>
  <c r="I172" i="126"/>
  <c r="P171" i="126"/>
  <c r="L171" i="126"/>
  <c r="H171" i="126"/>
  <c r="D171" i="126"/>
  <c r="P170" i="126"/>
  <c r="L170" i="126"/>
  <c r="H170" i="126"/>
  <c r="D170" i="126"/>
  <c r="AT168" i="126"/>
  <c r="AR168" i="126"/>
  <c r="AS168" i="126" s="1"/>
  <c r="AQ168" i="126"/>
  <c r="AP168" i="126"/>
  <c r="AN168" i="126"/>
  <c r="AO168" i="126" s="1"/>
  <c r="AL168" i="126"/>
  <c r="AJ168" i="126"/>
  <c r="AK168" i="126" s="1"/>
  <c r="AT167" i="126"/>
  <c r="AR167" i="126"/>
  <c r="AS167" i="126" s="1"/>
  <c r="AQ167" i="126"/>
  <c r="AP167" i="126"/>
  <c r="AN167" i="126"/>
  <c r="AO167" i="126" s="1"/>
  <c r="AL167" i="126"/>
  <c r="AJ167" i="126"/>
  <c r="AK167" i="126" s="1"/>
  <c r="AT166" i="126"/>
  <c r="AR166" i="126"/>
  <c r="AS166" i="126" s="1"/>
  <c r="AP166" i="126"/>
  <c r="AN166" i="126"/>
  <c r="AO166" i="126" s="1"/>
  <c r="AL166" i="126"/>
  <c r="AJ166" i="126"/>
  <c r="AW165" i="126"/>
  <c r="AU168" i="126" s="1"/>
  <c r="AP165" i="126"/>
  <c r="AN165" i="126"/>
  <c r="AO165" i="126" s="1"/>
  <c r="AM168" i="126" s="1"/>
  <c r="AM165" i="126"/>
  <c r="AL165" i="126"/>
  <c r="AJ165" i="126"/>
  <c r="AK165" i="126" s="1"/>
  <c r="AW164" i="126"/>
  <c r="AU167" i="126" s="1"/>
  <c r="AP164" i="126"/>
  <c r="AN164" i="126"/>
  <c r="AO164" i="126" s="1"/>
  <c r="AM167" i="126" s="1"/>
  <c r="AM164" i="126"/>
  <c r="AL164" i="126"/>
  <c r="AJ164" i="126"/>
  <c r="AK164" i="126" s="1"/>
  <c r="AY163" i="126"/>
  <c r="AU166" i="126" s="1"/>
  <c r="AW163" i="126"/>
  <c r="AP163" i="126"/>
  <c r="AN163" i="126"/>
  <c r="AO163" i="126" s="1"/>
  <c r="AL163" i="126"/>
  <c r="AJ163" i="126"/>
  <c r="AK163" i="126" s="1"/>
  <c r="AW162" i="126"/>
  <c r="AS162" i="126"/>
  <c r="AQ165" i="126" s="1"/>
  <c r="AL162" i="126"/>
  <c r="AJ162" i="126"/>
  <c r="AK162" i="126" s="1"/>
  <c r="AW161" i="126"/>
  <c r="AS161" i="126"/>
  <c r="AQ164" i="126" s="1"/>
  <c r="AL161" i="126"/>
  <c r="AJ161" i="126"/>
  <c r="AK161" i="126" s="1"/>
  <c r="AY160" i="126"/>
  <c r="AQ166" i="126" s="1"/>
  <c r="AW160" i="126"/>
  <c r="AU160" i="126"/>
  <c r="AQ163" i="126" s="1"/>
  <c r="AS160" i="126"/>
  <c r="AL160" i="126"/>
  <c r="AJ160" i="126"/>
  <c r="AW159" i="126"/>
  <c r="AS159" i="126"/>
  <c r="AO159" i="126"/>
  <c r="AM162" i="126" s="1"/>
  <c r="BK158" i="126"/>
  <c r="BJ158" i="126"/>
  <c r="BH158" i="126"/>
  <c r="BG158" i="126"/>
  <c r="AW158" i="126"/>
  <c r="AS158" i="126"/>
  <c r="AO158" i="126"/>
  <c r="AM161" i="126" s="1"/>
  <c r="AY157" i="126"/>
  <c r="AM166" i="126" s="1"/>
  <c r="AW157" i="126"/>
  <c r="AU157" i="126"/>
  <c r="AM163" i="126" s="1"/>
  <c r="AS157" i="126"/>
  <c r="AQ157" i="126"/>
  <c r="AO157" i="126"/>
  <c r="AV156" i="126"/>
  <c r="AR156" i="126"/>
  <c r="AN156" i="126"/>
  <c r="AJ156" i="126"/>
  <c r="AV155" i="126"/>
  <c r="AR155" i="126"/>
  <c r="AN155" i="126"/>
  <c r="AJ155" i="126"/>
  <c r="N168" i="126"/>
  <c r="L168" i="126"/>
  <c r="M168" i="126" s="1"/>
  <c r="K168" i="126"/>
  <c r="J168" i="126"/>
  <c r="H168" i="126"/>
  <c r="I168" i="126" s="1"/>
  <c r="F168" i="126"/>
  <c r="D168" i="126"/>
  <c r="E168" i="126" s="1"/>
  <c r="N167" i="126"/>
  <c r="L167" i="126"/>
  <c r="M167" i="126" s="1"/>
  <c r="K167" i="126"/>
  <c r="J167" i="126"/>
  <c r="H167" i="126"/>
  <c r="I167" i="126" s="1"/>
  <c r="F167" i="126"/>
  <c r="D167" i="126"/>
  <c r="E167" i="126" s="1"/>
  <c r="N166" i="126"/>
  <c r="L166" i="126"/>
  <c r="M166" i="126" s="1"/>
  <c r="J166" i="126"/>
  <c r="H166" i="126"/>
  <c r="I166" i="126" s="1"/>
  <c r="F166" i="126"/>
  <c r="D166" i="126"/>
  <c r="Q165" i="126"/>
  <c r="O168" i="126" s="1"/>
  <c r="J165" i="126"/>
  <c r="H165" i="126"/>
  <c r="I165" i="126" s="1"/>
  <c r="G168" i="126" s="1"/>
  <c r="G165" i="126"/>
  <c r="F165" i="126"/>
  <c r="D165" i="126"/>
  <c r="E165" i="126" s="1"/>
  <c r="Q164" i="126"/>
  <c r="O167" i="126" s="1"/>
  <c r="J164" i="126"/>
  <c r="H164" i="126"/>
  <c r="I164" i="126" s="1"/>
  <c r="G167" i="126" s="1"/>
  <c r="G164" i="126"/>
  <c r="F164" i="126"/>
  <c r="D164" i="126"/>
  <c r="E164" i="126" s="1"/>
  <c r="S163" i="126"/>
  <c r="O166" i="126" s="1"/>
  <c r="Q163" i="126"/>
  <c r="J163" i="126"/>
  <c r="H163" i="126"/>
  <c r="I163" i="126" s="1"/>
  <c r="F163" i="126"/>
  <c r="D163" i="126"/>
  <c r="E163" i="126" s="1"/>
  <c r="Q162" i="126"/>
  <c r="M162" i="126"/>
  <c r="K165" i="126" s="1"/>
  <c r="F162" i="126"/>
  <c r="D162" i="126"/>
  <c r="E162" i="126" s="1"/>
  <c r="Q161" i="126"/>
  <c r="M161" i="126"/>
  <c r="K164" i="126" s="1"/>
  <c r="F161" i="126"/>
  <c r="D161" i="126"/>
  <c r="E161" i="126" s="1"/>
  <c r="S160" i="126"/>
  <c r="K166" i="126" s="1"/>
  <c r="Q160" i="126"/>
  <c r="O160" i="126"/>
  <c r="K163" i="126" s="1"/>
  <c r="M160" i="126"/>
  <c r="F160" i="126"/>
  <c r="D160" i="126"/>
  <c r="E160" i="126" s="1"/>
  <c r="Q159" i="126"/>
  <c r="M159" i="126"/>
  <c r="I159" i="126"/>
  <c r="G162" i="126" s="1"/>
  <c r="AE158" i="126"/>
  <c r="AD158" i="126"/>
  <c r="AB158" i="126"/>
  <c r="AA158" i="126"/>
  <c r="Q158" i="126"/>
  <c r="M158" i="126"/>
  <c r="I158" i="126"/>
  <c r="G161" i="126" s="1"/>
  <c r="S157" i="126"/>
  <c r="G166" i="126" s="1"/>
  <c r="Q157" i="126"/>
  <c r="O157" i="126"/>
  <c r="G163" i="126" s="1"/>
  <c r="M157" i="126"/>
  <c r="K157" i="126"/>
  <c r="G160" i="126" s="1"/>
  <c r="I157" i="126"/>
  <c r="P156" i="126"/>
  <c r="L156" i="126"/>
  <c r="H156" i="126"/>
  <c r="D156" i="126"/>
  <c r="P155" i="126"/>
  <c r="L155" i="126"/>
  <c r="H155" i="126"/>
  <c r="D155" i="126"/>
  <c r="AT153" i="126"/>
  <c r="AR153" i="126"/>
  <c r="AS153" i="126" s="1"/>
  <c r="AQ153" i="126"/>
  <c r="AP153" i="126"/>
  <c r="AN153" i="126"/>
  <c r="AO153" i="126" s="1"/>
  <c r="AL153" i="126"/>
  <c r="AJ153" i="126"/>
  <c r="AK153" i="126" s="1"/>
  <c r="AT152" i="126"/>
  <c r="AR152" i="126"/>
  <c r="AS152" i="126" s="1"/>
  <c r="AQ152" i="126"/>
  <c r="AP152" i="126"/>
  <c r="AN152" i="126"/>
  <c r="AO152" i="126" s="1"/>
  <c r="AL152" i="126"/>
  <c r="AJ152" i="126"/>
  <c r="AK152" i="126" s="1"/>
  <c r="AT151" i="126"/>
  <c r="AR151" i="126"/>
  <c r="AS151" i="126" s="1"/>
  <c r="AP151" i="126"/>
  <c r="AN151" i="126"/>
  <c r="AO151" i="126" s="1"/>
  <c r="AL151" i="126"/>
  <c r="AJ151" i="126"/>
  <c r="AW150" i="126"/>
  <c r="AU153" i="126" s="1"/>
  <c r="AP150" i="126"/>
  <c r="AN150" i="126"/>
  <c r="AO150" i="126" s="1"/>
  <c r="AM153" i="126" s="1"/>
  <c r="AM150" i="126"/>
  <c r="AL150" i="126"/>
  <c r="AJ150" i="126"/>
  <c r="AK150" i="126" s="1"/>
  <c r="AW149" i="126"/>
  <c r="AU152" i="126" s="1"/>
  <c r="AP149" i="126"/>
  <c r="AN149" i="126"/>
  <c r="AO149" i="126" s="1"/>
  <c r="AM152" i="126" s="1"/>
  <c r="AM149" i="126"/>
  <c r="AL149" i="126"/>
  <c r="AJ149" i="126"/>
  <c r="AK149" i="126" s="1"/>
  <c r="AY148" i="126"/>
  <c r="AU151" i="126" s="1"/>
  <c r="AW148" i="126"/>
  <c r="AP148" i="126"/>
  <c r="AN148" i="126"/>
  <c r="AO148" i="126" s="1"/>
  <c r="AL148" i="126"/>
  <c r="AJ148" i="126"/>
  <c r="AK148" i="126" s="1"/>
  <c r="AW147" i="126"/>
  <c r="AS147" i="126"/>
  <c r="AQ150" i="126" s="1"/>
  <c r="AL147" i="126"/>
  <c r="AJ147" i="126"/>
  <c r="AK147" i="126" s="1"/>
  <c r="AW146" i="126"/>
  <c r="AS146" i="126"/>
  <c r="AQ149" i="126" s="1"/>
  <c r="AL146" i="126"/>
  <c r="AJ146" i="126"/>
  <c r="AY145" i="126"/>
  <c r="AQ151" i="126" s="1"/>
  <c r="AW145" i="126"/>
  <c r="AU145" i="126"/>
  <c r="AQ148" i="126" s="1"/>
  <c r="AS145" i="126"/>
  <c r="AL145" i="126"/>
  <c r="AJ145" i="126"/>
  <c r="AK145" i="126" s="1"/>
  <c r="AW144" i="126"/>
  <c r="AS144" i="126"/>
  <c r="AO144" i="126"/>
  <c r="AM147" i="126" s="1"/>
  <c r="BK143" i="126"/>
  <c r="BJ143" i="126"/>
  <c r="BH143" i="126"/>
  <c r="BG143" i="126"/>
  <c r="AW143" i="126"/>
  <c r="AS143" i="126"/>
  <c r="AO143" i="126"/>
  <c r="AM146" i="126" s="1"/>
  <c r="AY142" i="126"/>
  <c r="AM151" i="126" s="1"/>
  <c r="AW142" i="126"/>
  <c r="AU142" i="126"/>
  <c r="AM148" i="126" s="1"/>
  <c r="AS142" i="126"/>
  <c r="AQ142" i="126"/>
  <c r="AM145" i="126" s="1"/>
  <c r="AO142" i="126"/>
  <c r="AV141" i="126"/>
  <c r="AR141" i="126"/>
  <c r="AN141" i="126"/>
  <c r="AJ141" i="126"/>
  <c r="AV140" i="126"/>
  <c r="AR140" i="126"/>
  <c r="AN140" i="126"/>
  <c r="AJ140" i="126"/>
  <c r="N153" i="126"/>
  <c r="L153" i="126"/>
  <c r="M153" i="126" s="1"/>
  <c r="K153" i="126"/>
  <c r="J153" i="126"/>
  <c r="H153" i="126"/>
  <c r="I153" i="126" s="1"/>
  <c r="F153" i="126"/>
  <c r="D153" i="126"/>
  <c r="E153" i="126" s="1"/>
  <c r="N152" i="126"/>
  <c r="L152" i="126"/>
  <c r="M152" i="126" s="1"/>
  <c r="K152" i="126"/>
  <c r="J152" i="126"/>
  <c r="H152" i="126"/>
  <c r="I152" i="126" s="1"/>
  <c r="F152" i="126"/>
  <c r="D152" i="126"/>
  <c r="E152" i="126" s="1"/>
  <c r="N151" i="126"/>
  <c r="L151" i="126"/>
  <c r="M151" i="126" s="1"/>
  <c r="J151" i="126"/>
  <c r="H151" i="126"/>
  <c r="I151" i="126" s="1"/>
  <c r="F151" i="126"/>
  <c r="D151" i="126"/>
  <c r="Q150" i="126"/>
  <c r="O153" i="126" s="1"/>
  <c r="J150" i="126"/>
  <c r="H150" i="126"/>
  <c r="I150" i="126" s="1"/>
  <c r="G153" i="126" s="1"/>
  <c r="G150" i="126"/>
  <c r="F150" i="126"/>
  <c r="D150" i="126"/>
  <c r="E150" i="126" s="1"/>
  <c r="Q149" i="126"/>
  <c r="O152" i="126" s="1"/>
  <c r="J149" i="126"/>
  <c r="H149" i="126"/>
  <c r="I149" i="126" s="1"/>
  <c r="G152" i="126" s="1"/>
  <c r="G149" i="126"/>
  <c r="F149" i="126"/>
  <c r="D149" i="126"/>
  <c r="E149" i="126" s="1"/>
  <c r="S148" i="126"/>
  <c r="O151" i="126" s="1"/>
  <c r="Q148" i="126"/>
  <c r="J148" i="126"/>
  <c r="H148" i="126"/>
  <c r="I148" i="126" s="1"/>
  <c r="F148" i="126"/>
  <c r="D148" i="126"/>
  <c r="E148" i="126" s="1"/>
  <c r="Q147" i="126"/>
  <c r="M147" i="126"/>
  <c r="K150" i="126" s="1"/>
  <c r="F147" i="126"/>
  <c r="D147" i="126"/>
  <c r="E147" i="126" s="1"/>
  <c r="Q146" i="126"/>
  <c r="M146" i="126"/>
  <c r="K149" i="126" s="1"/>
  <c r="F146" i="126"/>
  <c r="D146" i="126"/>
  <c r="E146" i="126" s="1"/>
  <c r="S145" i="126"/>
  <c r="K151" i="126" s="1"/>
  <c r="Q145" i="126"/>
  <c r="O145" i="126"/>
  <c r="K148" i="126" s="1"/>
  <c r="M145" i="126"/>
  <c r="F145" i="126"/>
  <c r="D145" i="126"/>
  <c r="Q144" i="126"/>
  <c r="M144" i="126"/>
  <c r="I144" i="126"/>
  <c r="G147" i="126" s="1"/>
  <c r="AE143" i="126"/>
  <c r="AD143" i="126"/>
  <c r="AB143" i="126"/>
  <c r="AA143" i="126"/>
  <c r="Q143" i="126"/>
  <c r="M143" i="126"/>
  <c r="I143" i="126"/>
  <c r="G146" i="126" s="1"/>
  <c r="S142" i="126"/>
  <c r="G151" i="126" s="1"/>
  <c r="Q142" i="126"/>
  <c r="O142" i="126"/>
  <c r="G148" i="126" s="1"/>
  <c r="M142" i="126"/>
  <c r="K142" i="126"/>
  <c r="G145" i="126" s="1"/>
  <c r="I142" i="126"/>
  <c r="P141" i="126"/>
  <c r="L141" i="126"/>
  <c r="H141" i="126"/>
  <c r="D141" i="126"/>
  <c r="P140" i="126"/>
  <c r="L140" i="126"/>
  <c r="H140" i="126"/>
  <c r="D140" i="126"/>
  <c r="AT115" i="126"/>
  <c r="AR115" i="126"/>
  <c r="AS115" i="126" s="1"/>
  <c r="AQ115" i="126"/>
  <c r="AP115" i="126"/>
  <c r="AN115" i="126"/>
  <c r="AO115" i="126" s="1"/>
  <c r="AL115" i="126"/>
  <c r="AJ115" i="126"/>
  <c r="AK115" i="126" s="1"/>
  <c r="AT114" i="126"/>
  <c r="AR114" i="126"/>
  <c r="AS114" i="126" s="1"/>
  <c r="AQ114" i="126"/>
  <c r="AP114" i="126"/>
  <c r="AN114" i="126"/>
  <c r="AO114" i="126" s="1"/>
  <c r="AL114" i="126"/>
  <c r="AJ114" i="126"/>
  <c r="AK114" i="126" s="1"/>
  <c r="AT113" i="126"/>
  <c r="AR113" i="126"/>
  <c r="AS113" i="126" s="1"/>
  <c r="AP113" i="126"/>
  <c r="AN113" i="126"/>
  <c r="AO113" i="126" s="1"/>
  <c r="AL113" i="126"/>
  <c r="AJ113" i="126"/>
  <c r="AW112" i="126"/>
  <c r="AU115" i="126" s="1"/>
  <c r="AP112" i="126"/>
  <c r="AN112" i="126"/>
  <c r="AO112" i="126" s="1"/>
  <c r="AM115" i="126" s="1"/>
  <c r="AM112" i="126"/>
  <c r="AL112" i="126"/>
  <c r="AJ112" i="126"/>
  <c r="AK112" i="126" s="1"/>
  <c r="AW111" i="126"/>
  <c r="AU114" i="126" s="1"/>
  <c r="AP111" i="126"/>
  <c r="AN111" i="126"/>
  <c r="AO111" i="126" s="1"/>
  <c r="AM114" i="126" s="1"/>
  <c r="AM111" i="126"/>
  <c r="AL111" i="126"/>
  <c r="AJ111" i="126"/>
  <c r="AK111" i="126" s="1"/>
  <c r="AY110" i="126"/>
  <c r="AU113" i="126" s="1"/>
  <c r="AW110" i="126"/>
  <c r="AP110" i="126"/>
  <c r="AN110" i="126"/>
  <c r="AO110" i="126" s="1"/>
  <c r="AL110" i="126"/>
  <c r="AJ110" i="126"/>
  <c r="AK110" i="126" s="1"/>
  <c r="AW109" i="126"/>
  <c r="AS109" i="126"/>
  <c r="AQ112" i="126" s="1"/>
  <c r="AL109" i="126"/>
  <c r="AJ109" i="126"/>
  <c r="AK109" i="126" s="1"/>
  <c r="AW108" i="126"/>
  <c r="AS108" i="126"/>
  <c r="AQ111" i="126" s="1"/>
  <c r="AL108" i="126"/>
  <c r="AJ108" i="126"/>
  <c r="AK108" i="126" s="1"/>
  <c r="AY107" i="126"/>
  <c r="AQ113" i="126" s="1"/>
  <c r="AW107" i="126"/>
  <c r="AU107" i="126"/>
  <c r="AQ110" i="126" s="1"/>
  <c r="AS107" i="126"/>
  <c r="AL107" i="126"/>
  <c r="AJ107" i="126"/>
  <c r="AK107" i="126" s="1"/>
  <c r="AW106" i="126"/>
  <c r="AS106" i="126"/>
  <c r="AO106" i="126"/>
  <c r="AM109" i="126" s="1"/>
  <c r="BK105" i="126"/>
  <c r="BJ105" i="126"/>
  <c r="BH105" i="126"/>
  <c r="BG105" i="126"/>
  <c r="AW105" i="126"/>
  <c r="AS105" i="126"/>
  <c r="AO105" i="126"/>
  <c r="AM108" i="126" s="1"/>
  <c r="AY104" i="126"/>
  <c r="AM113" i="126" s="1"/>
  <c r="AW104" i="126"/>
  <c r="AU104" i="126"/>
  <c r="AM110" i="126" s="1"/>
  <c r="AS104" i="126"/>
  <c r="AQ104" i="126"/>
  <c r="AM107" i="126" s="1"/>
  <c r="AO104" i="126"/>
  <c r="AV103" i="126"/>
  <c r="AR103" i="126"/>
  <c r="AN103" i="126"/>
  <c r="AJ103" i="126"/>
  <c r="AV102" i="126"/>
  <c r="AR102" i="126"/>
  <c r="AN102" i="126"/>
  <c r="AJ102" i="126"/>
  <c r="N115" i="126"/>
  <c r="L115" i="126"/>
  <c r="M115" i="126" s="1"/>
  <c r="K115" i="126"/>
  <c r="J115" i="126"/>
  <c r="H115" i="126"/>
  <c r="I115" i="126" s="1"/>
  <c r="F115" i="126"/>
  <c r="D115" i="126"/>
  <c r="E115" i="126" s="1"/>
  <c r="N114" i="126"/>
  <c r="L114" i="126"/>
  <c r="M114" i="126" s="1"/>
  <c r="K114" i="126"/>
  <c r="J114" i="126"/>
  <c r="H114" i="126"/>
  <c r="I114" i="126" s="1"/>
  <c r="F114" i="126"/>
  <c r="D114" i="126"/>
  <c r="E114" i="126" s="1"/>
  <c r="N113" i="126"/>
  <c r="L113" i="126"/>
  <c r="M113" i="126" s="1"/>
  <c r="J113" i="126"/>
  <c r="H113" i="126"/>
  <c r="I113" i="126" s="1"/>
  <c r="F113" i="126"/>
  <c r="D113" i="126"/>
  <c r="Q112" i="126"/>
  <c r="O115" i="126" s="1"/>
  <c r="J112" i="126"/>
  <c r="H112" i="126"/>
  <c r="I112" i="126" s="1"/>
  <c r="G115" i="126" s="1"/>
  <c r="G112" i="126"/>
  <c r="F112" i="126"/>
  <c r="D112" i="126"/>
  <c r="E112" i="126" s="1"/>
  <c r="Q111" i="126"/>
  <c r="O114" i="126" s="1"/>
  <c r="J111" i="126"/>
  <c r="H111" i="126"/>
  <c r="I111" i="126" s="1"/>
  <c r="G114" i="126" s="1"/>
  <c r="G111" i="126"/>
  <c r="F111" i="126"/>
  <c r="D111" i="126"/>
  <c r="E111" i="126" s="1"/>
  <c r="S110" i="126"/>
  <c r="O113" i="126" s="1"/>
  <c r="Q110" i="126"/>
  <c r="J110" i="126"/>
  <c r="H110" i="126"/>
  <c r="I110" i="126" s="1"/>
  <c r="F110" i="126"/>
  <c r="D110" i="126"/>
  <c r="E110" i="126" s="1"/>
  <c r="Q109" i="126"/>
  <c r="M109" i="126"/>
  <c r="K112" i="126" s="1"/>
  <c r="F109" i="126"/>
  <c r="D109" i="126"/>
  <c r="E109" i="126" s="1"/>
  <c r="Q108" i="126"/>
  <c r="M108" i="126"/>
  <c r="K111" i="126" s="1"/>
  <c r="F108" i="126"/>
  <c r="D108" i="126"/>
  <c r="E108" i="126" s="1"/>
  <c r="S107" i="126"/>
  <c r="K113" i="126" s="1"/>
  <c r="Q107" i="126"/>
  <c r="O107" i="126"/>
  <c r="K110" i="126" s="1"/>
  <c r="M107" i="126"/>
  <c r="F107" i="126"/>
  <c r="D107" i="126"/>
  <c r="E107" i="126" s="1"/>
  <c r="Q106" i="126"/>
  <c r="M106" i="126"/>
  <c r="I106" i="126"/>
  <c r="G109" i="126" s="1"/>
  <c r="AE105" i="126"/>
  <c r="AD105" i="126"/>
  <c r="AB105" i="126"/>
  <c r="AA105" i="126"/>
  <c r="Q105" i="126"/>
  <c r="M105" i="126"/>
  <c r="I105" i="126"/>
  <c r="G108" i="126" s="1"/>
  <c r="S104" i="126"/>
  <c r="G113" i="126" s="1"/>
  <c r="Q104" i="126"/>
  <c r="O104" i="126"/>
  <c r="G110" i="126" s="1"/>
  <c r="M104" i="126"/>
  <c r="K104" i="126"/>
  <c r="G107" i="126" s="1"/>
  <c r="I104" i="126"/>
  <c r="P103" i="126"/>
  <c r="L103" i="126"/>
  <c r="H103" i="126"/>
  <c r="D103" i="126"/>
  <c r="P102" i="126"/>
  <c r="L102" i="126"/>
  <c r="H102" i="126"/>
  <c r="D102" i="126"/>
  <c r="AT100" i="126"/>
  <c r="AR100" i="126"/>
  <c r="AS100" i="126" s="1"/>
  <c r="AQ100" i="126"/>
  <c r="AP100" i="126"/>
  <c r="AN100" i="126"/>
  <c r="AO100" i="126" s="1"/>
  <c r="AL100" i="126"/>
  <c r="AJ100" i="126"/>
  <c r="AK100" i="126" s="1"/>
  <c r="AT99" i="126"/>
  <c r="AR99" i="126"/>
  <c r="AS99" i="126" s="1"/>
  <c r="AQ99" i="126"/>
  <c r="AP99" i="126"/>
  <c r="AN99" i="126"/>
  <c r="AO99" i="126" s="1"/>
  <c r="AL99" i="126"/>
  <c r="AJ99" i="126"/>
  <c r="AK99" i="126" s="1"/>
  <c r="AT98" i="126"/>
  <c r="AR98" i="126"/>
  <c r="AS98" i="126" s="1"/>
  <c r="AP98" i="126"/>
  <c r="AN98" i="126"/>
  <c r="AO98" i="126" s="1"/>
  <c r="AL98" i="126"/>
  <c r="AJ98" i="126"/>
  <c r="AK98" i="126" s="1"/>
  <c r="AW97" i="126"/>
  <c r="AU100" i="126" s="1"/>
  <c r="AP97" i="126"/>
  <c r="AN97" i="126"/>
  <c r="AO97" i="126" s="1"/>
  <c r="AM100" i="126" s="1"/>
  <c r="AM97" i="126"/>
  <c r="AL97" i="126"/>
  <c r="AJ97" i="126"/>
  <c r="AK97" i="126" s="1"/>
  <c r="AW96" i="126"/>
  <c r="AU99" i="126" s="1"/>
  <c r="AP96" i="126"/>
  <c r="AN96" i="126"/>
  <c r="AO96" i="126" s="1"/>
  <c r="AM99" i="126" s="1"/>
  <c r="AM96" i="126"/>
  <c r="AL96" i="126"/>
  <c r="AJ96" i="126"/>
  <c r="AK96" i="126" s="1"/>
  <c r="AY95" i="126"/>
  <c r="AU98" i="126" s="1"/>
  <c r="AW95" i="126"/>
  <c r="AP95" i="126"/>
  <c r="AN95" i="126"/>
  <c r="AO95" i="126" s="1"/>
  <c r="AL95" i="126"/>
  <c r="AJ95" i="126"/>
  <c r="AK95" i="126" s="1"/>
  <c r="AW94" i="126"/>
  <c r="AS94" i="126"/>
  <c r="AQ97" i="126" s="1"/>
  <c r="AL94" i="126"/>
  <c r="AJ94" i="126"/>
  <c r="AK94" i="126" s="1"/>
  <c r="AW93" i="126"/>
  <c r="AS93" i="126"/>
  <c r="AQ96" i="126" s="1"/>
  <c r="AL93" i="126"/>
  <c r="AJ93" i="126"/>
  <c r="AK93" i="126" s="1"/>
  <c r="AY92" i="126"/>
  <c r="AQ98" i="126" s="1"/>
  <c r="AW92" i="126"/>
  <c r="AU92" i="126"/>
  <c r="AQ95" i="126" s="1"/>
  <c r="AS92" i="126"/>
  <c r="AL92" i="126"/>
  <c r="AJ92" i="126"/>
  <c r="AK92" i="126" s="1"/>
  <c r="AW91" i="126"/>
  <c r="AS91" i="126"/>
  <c r="AO91" i="126"/>
  <c r="AM94" i="126" s="1"/>
  <c r="BK90" i="126"/>
  <c r="BJ90" i="126"/>
  <c r="BH90" i="126"/>
  <c r="BG90" i="126"/>
  <c r="AW90" i="126"/>
  <c r="AS90" i="126"/>
  <c r="AO90" i="126"/>
  <c r="AM93" i="126" s="1"/>
  <c r="AY89" i="126"/>
  <c r="AM98" i="126" s="1"/>
  <c r="AW89" i="126"/>
  <c r="AU89" i="126"/>
  <c r="AM95" i="126" s="1"/>
  <c r="AS89" i="126"/>
  <c r="AQ89" i="126"/>
  <c r="AM92" i="126" s="1"/>
  <c r="AO89" i="126"/>
  <c r="AV88" i="126"/>
  <c r="AR88" i="126"/>
  <c r="AN88" i="126"/>
  <c r="AJ88" i="126"/>
  <c r="AV87" i="126"/>
  <c r="AR87" i="126"/>
  <c r="AN87" i="126"/>
  <c r="AJ87" i="126"/>
  <c r="N100" i="126"/>
  <c r="L100" i="126"/>
  <c r="M100" i="126" s="1"/>
  <c r="K100" i="126"/>
  <c r="J100" i="126"/>
  <c r="H100" i="126"/>
  <c r="I100" i="126" s="1"/>
  <c r="F100" i="126"/>
  <c r="D100" i="126"/>
  <c r="E100" i="126" s="1"/>
  <c r="N99" i="126"/>
  <c r="L99" i="126"/>
  <c r="M99" i="126" s="1"/>
  <c r="K99" i="126"/>
  <c r="J99" i="126"/>
  <c r="H99" i="126"/>
  <c r="I99" i="126" s="1"/>
  <c r="F99" i="126"/>
  <c r="D99" i="126"/>
  <c r="E99" i="126" s="1"/>
  <c r="N98" i="126"/>
  <c r="L98" i="126"/>
  <c r="M98" i="126" s="1"/>
  <c r="J98" i="126"/>
  <c r="H98" i="126"/>
  <c r="I98" i="126" s="1"/>
  <c r="F98" i="126"/>
  <c r="D98" i="126"/>
  <c r="Q97" i="126"/>
  <c r="O100" i="126" s="1"/>
  <c r="J97" i="126"/>
  <c r="H97" i="126"/>
  <c r="I97" i="126" s="1"/>
  <c r="G100" i="126" s="1"/>
  <c r="G97" i="126"/>
  <c r="F97" i="126"/>
  <c r="D97" i="126"/>
  <c r="E97" i="126" s="1"/>
  <c r="Q96" i="126"/>
  <c r="O99" i="126" s="1"/>
  <c r="J96" i="126"/>
  <c r="H96" i="126"/>
  <c r="I96" i="126" s="1"/>
  <c r="G99" i="126" s="1"/>
  <c r="G96" i="126"/>
  <c r="F96" i="126"/>
  <c r="D96" i="126"/>
  <c r="E96" i="126" s="1"/>
  <c r="S95" i="126"/>
  <c r="O98" i="126" s="1"/>
  <c r="Q95" i="126"/>
  <c r="J95" i="126"/>
  <c r="H95" i="126"/>
  <c r="I95" i="126" s="1"/>
  <c r="F95" i="126"/>
  <c r="D95" i="126"/>
  <c r="Q94" i="126"/>
  <c r="M94" i="126"/>
  <c r="K97" i="126" s="1"/>
  <c r="F94" i="126"/>
  <c r="D94" i="126"/>
  <c r="E94" i="126" s="1"/>
  <c r="Q93" i="126"/>
  <c r="M93" i="126"/>
  <c r="K96" i="126" s="1"/>
  <c r="F93" i="126"/>
  <c r="D93" i="126"/>
  <c r="E93" i="126" s="1"/>
  <c r="S92" i="126"/>
  <c r="K98" i="126" s="1"/>
  <c r="Q92" i="126"/>
  <c r="O92" i="126"/>
  <c r="K95" i="126" s="1"/>
  <c r="M92" i="126"/>
  <c r="F92" i="126"/>
  <c r="D92" i="126"/>
  <c r="E92" i="126" s="1"/>
  <c r="Q91" i="126"/>
  <c r="M91" i="126"/>
  <c r="I91" i="126"/>
  <c r="G94" i="126" s="1"/>
  <c r="AE90" i="126"/>
  <c r="AD90" i="126"/>
  <c r="AB90" i="126"/>
  <c r="AA90" i="126"/>
  <c r="Q90" i="126"/>
  <c r="M90" i="126"/>
  <c r="I90" i="126"/>
  <c r="G93" i="126" s="1"/>
  <c r="S89" i="126"/>
  <c r="G98" i="126" s="1"/>
  <c r="Q89" i="126"/>
  <c r="O89" i="126"/>
  <c r="G95" i="126" s="1"/>
  <c r="M89" i="126"/>
  <c r="K89" i="126"/>
  <c r="I89" i="126"/>
  <c r="P88" i="126"/>
  <c r="L88" i="126"/>
  <c r="H88" i="126"/>
  <c r="D88" i="126"/>
  <c r="P87" i="126"/>
  <c r="L87" i="126"/>
  <c r="H87" i="126"/>
  <c r="D87" i="126"/>
  <c r="N66" i="126"/>
  <c r="L66" i="126"/>
  <c r="M66" i="126" s="1"/>
  <c r="K66" i="126"/>
  <c r="J66" i="126"/>
  <c r="H66" i="126"/>
  <c r="I66" i="126" s="1"/>
  <c r="F66" i="126"/>
  <c r="D66" i="126"/>
  <c r="E66" i="126" s="1"/>
  <c r="N65" i="126"/>
  <c r="L65" i="126"/>
  <c r="M65" i="126" s="1"/>
  <c r="K65" i="126"/>
  <c r="J65" i="126"/>
  <c r="H65" i="126"/>
  <c r="I65" i="126" s="1"/>
  <c r="F65" i="126"/>
  <c r="D65" i="126"/>
  <c r="E65" i="126" s="1"/>
  <c r="N64" i="126"/>
  <c r="L64" i="126"/>
  <c r="M64" i="126" s="1"/>
  <c r="J64" i="126"/>
  <c r="H64" i="126"/>
  <c r="I64" i="126" s="1"/>
  <c r="F64" i="126"/>
  <c r="D64" i="126"/>
  <c r="Q63" i="126"/>
  <c r="O66" i="126" s="1"/>
  <c r="J63" i="126"/>
  <c r="H63" i="126"/>
  <c r="I63" i="126" s="1"/>
  <c r="G66" i="126" s="1"/>
  <c r="G63" i="126"/>
  <c r="F63" i="126"/>
  <c r="D63" i="126"/>
  <c r="E63" i="126" s="1"/>
  <c r="Q62" i="126"/>
  <c r="O65" i="126" s="1"/>
  <c r="J62" i="126"/>
  <c r="H62" i="126"/>
  <c r="I62" i="126" s="1"/>
  <c r="G65" i="126" s="1"/>
  <c r="G62" i="126"/>
  <c r="F62" i="126"/>
  <c r="D62" i="126"/>
  <c r="E62" i="126" s="1"/>
  <c r="S61" i="126"/>
  <c r="O64" i="126" s="1"/>
  <c r="Q61" i="126"/>
  <c r="J61" i="126"/>
  <c r="H61" i="126"/>
  <c r="I61" i="126" s="1"/>
  <c r="F61" i="126"/>
  <c r="D61" i="126"/>
  <c r="E61" i="126" s="1"/>
  <c r="Q60" i="126"/>
  <c r="M60" i="126"/>
  <c r="K63" i="126" s="1"/>
  <c r="F60" i="126"/>
  <c r="D60" i="126"/>
  <c r="E60" i="126" s="1"/>
  <c r="Q59" i="126"/>
  <c r="M59" i="126"/>
  <c r="K62" i="126" s="1"/>
  <c r="F59" i="126"/>
  <c r="D59" i="126"/>
  <c r="E59" i="126" s="1"/>
  <c r="S58" i="126"/>
  <c r="K64" i="126" s="1"/>
  <c r="Q58" i="126"/>
  <c r="O58" i="126"/>
  <c r="K61" i="126" s="1"/>
  <c r="M58" i="126"/>
  <c r="F58" i="126"/>
  <c r="D58" i="126"/>
  <c r="Q57" i="126"/>
  <c r="M57" i="126"/>
  <c r="I57" i="126"/>
  <c r="G60" i="126" s="1"/>
  <c r="AE56" i="126"/>
  <c r="AD56" i="126"/>
  <c r="AB56" i="126"/>
  <c r="AA56" i="126"/>
  <c r="Q56" i="126"/>
  <c r="M56" i="126"/>
  <c r="I56" i="126"/>
  <c r="G59" i="126" s="1"/>
  <c r="S55" i="126"/>
  <c r="G64" i="126" s="1"/>
  <c r="Q55" i="126"/>
  <c r="O55" i="126"/>
  <c r="G61" i="126" s="1"/>
  <c r="M55" i="126"/>
  <c r="K55" i="126"/>
  <c r="G58" i="126" s="1"/>
  <c r="I55" i="126"/>
  <c r="P54" i="126"/>
  <c r="L54" i="126"/>
  <c r="H54" i="126"/>
  <c r="D54" i="126"/>
  <c r="P53" i="126"/>
  <c r="L53" i="126"/>
  <c r="H53" i="126"/>
  <c r="D53" i="126"/>
  <c r="AT51" i="126"/>
  <c r="AR51" i="126"/>
  <c r="AS51" i="126" s="1"/>
  <c r="AQ51" i="126"/>
  <c r="AP51" i="126"/>
  <c r="AN51" i="126"/>
  <c r="AO51" i="126" s="1"/>
  <c r="AL51" i="126"/>
  <c r="AJ51" i="126"/>
  <c r="AK51" i="126" s="1"/>
  <c r="AT50" i="126"/>
  <c r="AR50" i="126"/>
  <c r="AS50" i="126" s="1"/>
  <c r="AQ50" i="126"/>
  <c r="AP50" i="126"/>
  <c r="AN50" i="126"/>
  <c r="AO50" i="126" s="1"/>
  <c r="AL50" i="126"/>
  <c r="AJ50" i="126"/>
  <c r="AK50" i="126" s="1"/>
  <c r="AT49" i="126"/>
  <c r="AR49" i="126"/>
  <c r="AS49" i="126" s="1"/>
  <c r="AP49" i="126"/>
  <c r="AN49" i="126"/>
  <c r="AL49" i="126"/>
  <c r="AJ49" i="126"/>
  <c r="AW48" i="126"/>
  <c r="AU51" i="126" s="1"/>
  <c r="AP48" i="126"/>
  <c r="AN48" i="126"/>
  <c r="AO48" i="126" s="1"/>
  <c r="AM51" i="126" s="1"/>
  <c r="AM48" i="126"/>
  <c r="AL48" i="126"/>
  <c r="AJ48" i="126"/>
  <c r="AW47" i="126"/>
  <c r="AU50" i="126" s="1"/>
  <c r="AP47" i="126"/>
  <c r="AN47" i="126"/>
  <c r="AO47" i="126" s="1"/>
  <c r="AM50" i="126" s="1"/>
  <c r="AM47" i="126"/>
  <c r="AL47" i="126"/>
  <c r="AJ47" i="126"/>
  <c r="AK47" i="126" s="1"/>
  <c r="AY46" i="126"/>
  <c r="AU49" i="126" s="1"/>
  <c r="AW46" i="126"/>
  <c r="AP46" i="126"/>
  <c r="AN46" i="126"/>
  <c r="AO46" i="126" s="1"/>
  <c r="AL46" i="126"/>
  <c r="AJ46" i="126"/>
  <c r="AK46" i="126" s="1"/>
  <c r="AW45" i="126"/>
  <c r="AS45" i="126"/>
  <c r="AQ48" i="126" s="1"/>
  <c r="AL45" i="126"/>
  <c r="AJ45" i="126"/>
  <c r="AK45" i="126" s="1"/>
  <c r="AW44" i="126"/>
  <c r="AS44" i="126"/>
  <c r="AQ47" i="126" s="1"/>
  <c r="AL44" i="126"/>
  <c r="AJ44" i="126"/>
  <c r="AK44" i="126" s="1"/>
  <c r="AY43" i="126"/>
  <c r="AQ49" i="126" s="1"/>
  <c r="AW43" i="126"/>
  <c r="AU43" i="126"/>
  <c r="AQ46" i="126" s="1"/>
  <c r="AS43" i="126"/>
  <c r="AL43" i="126"/>
  <c r="AJ43" i="126"/>
  <c r="AW42" i="126"/>
  <c r="AS42" i="126"/>
  <c r="AO42" i="126"/>
  <c r="AM45" i="126" s="1"/>
  <c r="BK41" i="126"/>
  <c r="BJ41" i="126"/>
  <c r="BH41" i="126"/>
  <c r="BG41" i="126"/>
  <c r="AW41" i="126"/>
  <c r="AS41" i="126"/>
  <c r="AO41" i="126"/>
  <c r="AM44" i="126" s="1"/>
  <c r="AY40" i="126"/>
  <c r="AM49" i="126" s="1"/>
  <c r="AW40" i="126"/>
  <c r="AU40" i="126"/>
  <c r="AM46" i="126" s="1"/>
  <c r="AS40" i="126"/>
  <c r="AQ40" i="126"/>
  <c r="AM43" i="126" s="1"/>
  <c r="AO40" i="126"/>
  <c r="AV39" i="126"/>
  <c r="AR39" i="126"/>
  <c r="AN39" i="126"/>
  <c r="AJ39" i="126"/>
  <c r="AV38" i="126"/>
  <c r="AR38" i="126"/>
  <c r="AN38" i="126"/>
  <c r="AJ38" i="126"/>
  <c r="N51" i="126"/>
  <c r="L51" i="126"/>
  <c r="M51" i="126" s="1"/>
  <c r="K51" i="126"/>
  <c r="J51" i="126"/>
  <c r="H51" i="126"/>
  <c r="I51" i="126" s="1"/>
  <c r="F51" i="126"/>
  <c r="D51" i="126"/>
  <c r="E51" i="126" s="1"/>
  <c r="N50" i="126"/>
  <c r="L50" i="126"/>
  <c r="M50" i="126" s="1"/>
  <c r="K50" i="126"/>
  <c r="J50" i="126"/>
  <c r="H50" i="126"/>
  <c r="I50" i="126" s="1"/>
  <c r="F50" i="126"/>
  <c r="D50" i="126"/>
  <c r="E50" i="126" s="1"/>
  <c r="N49" i="126"/>
  <c r="L49" i="126"/>
  <c r="M49" i="126" s="1"/>
  <c r="J49" i="126"/>
  <c r="H49" i="126"/>
  <c r="I49" i="126" s="1"/>
  <c r="F49" i="126"/>
  <c r="D49" i="126"/>
  <c r="Q48" i="126"/>
  <c r="O51" i="126" s="1"/>
  <c r="J48" i="126"/>
  <c r="H48" i="126"/>
  <c r="I48" i="126" s="1"/>
  <c r="G51" i="126" s="1"/>
  <c r="G48" i="126"/>
  <c r="F48" i="126"/>
  <c r="D48" i="126"/>
  <c r="E48" i="126" s="1"/>
  <c r="Q47" i="126"/>
  <c r="O50" i="126" s="1"/>
  <c r="J47" i="126"/>
  <c r="H47" i="126"/>
  <c r="I47" i="126" s="1"/>
  <c r="G50" i="126" s="1"/>
  <c r="G47" i="126"/>
  <c r="F47" i="126"/>
  <c r="D47" i="126"/>
  <c r="E47" i="126" s="1"/>
  <c r="S46" i="126"/>
  <c r="O49" i="126" s="1"/>
  <c r="Q46" i="126"/>
  <c r="J46" i="126"/>
  <c r="H46" i="126"/>
  <c r="I46" i="126" s="1"/>
  <c r="F46" i="126"/>
  <c r="D46" i="126"/>
  <c r="Q45" i="126"/>
  <c r="M45" i="126"/>
  <c r="K48" i="126" s="1"/>
  <c r="F45" i="126"/>
  <c r="D45" i="126"/>
  <c r="E45" i="126" s="1"/>
  <c r="Q44" i="126"/>
  <c r="M44" i="126"/>
  <c r="K47" i="126" s="1"/>
  <c r="F44" i="126"/>
  <c r="D44" i="126"/>
  <c r="E44" i="126" s="1"/>
  <c r="S43" i="126"/>
  <c r="K49" i="126" s="1"/>
  <c r="Q43" i="126"/>
  <c r="O43" i="126"/>
  <c r="K46" i="126" s="1"/>
  <c r="M43" i="126"/>
  <c r="F43" i="126"/>
  <c r="D43" i="126"/>
  <c r="E43" i="126" s="1"/>
  <c r="Q42" i="126"/>
  <c r="M42" i="126"/>
  <c r="I42" i="126"/>
  <c r="G45" i="126" s="1"/>
  <c r="AE41" i="126"/>
  <c r="AD41" i="126"/>
  <c r="AB41" i="126"/>
  <c r="AA41" i="126"/>
  <c r="Q41" i="126"/>
  <c r="M41" i="126"/>
  <c r="I41" i="126"/>
  <c r="G44" i="126" s="1"/>
  <c r="S40" i="126"/>
  <c r="G49" i="126" s="1"/>
  <c r="Q40" i="126"/>
  <c r="O40" i="126"/>
  <c r="G46" i="126" s="1"/>
  <c r="M40" i="126"/>
  <c r="K40" i="126"/>
  <c r="G43" i="126" s="1"/>
  <c r="I40" i="126"/>
  <c r="P39" i="126"/>
  <c r="L39" i="126"/>
  <c r="H39" i="126"/>
  <c r="D39" i="126"/>
  <c r="P38" i="126"/>
  <c r="L38" i="126"/>
  <c r="H38" i="126"/>
  <c r="D38" i="126"/>
  <c r="BK44" i="126" l="1"/>
  <c r="BL277" i="126"/>
  <c r="AD47" i="126"/>
  <c r="AF226" i="126"/>
  <c r="BE143" i="126"/>
  <c r="AZ144" i="126" s="1"/>
  <c r="Z41" i="126"/>
  <c r="V42" i="126" s="1"/>
  <c r="BE158" i="126"/>
  <c r="AZ159" i="126" s="1"/>
  <c r="BE41" i="126"/>
  <c r="AZ42" i="126" s="1"/>
  <c r="AE295" i="126"/>
  <c r="BK164" i="126"/>
  <c r="AE283" i="126"/>
  <c r="BK217" i="126"/>
  <c r="AE65" i="126"/>
  <c r="AE247" i="126"/>
  <c r="AE298" i="126"/>
  <c r="BL226" i="126"/>
  <c r="BK286" i="126"/>
  <c r="AF158" i="126"/>
  <c r="AB232" i="126"/>
  <c r="AB111" i="126"/>
  <c r="AD152" i="126"/>
  <c r="BG149" i="126"/>
  <c r="BK47" i="126"/>
  <c r="AF173" i="126"/>
  <c r="AC173" i="126"/>
  <c r="AE217" i="126"/>
  <c r="AE250" i="126"/>
  <c r="AE96" i="126"/>
  <c r="Y90" i="126"/>
  <c r="T91" i="126" s="1"/>
  <c r="AA96" i="126"/>
  <c r="AD244" i="126"/>
  <c r="BJ161" i="126"/>
  <c r="BL158" i="126"/>
  <c r="BH161" i="126"/>
  <c r="BI158" i="126"/>
  <c r="BK161" i="126"/>
  <c r="E46" i="126"/>
  <c r="Y47" i="126" s="1"/>
  <c r="T48" i="126" s="1"/>
  <c r="AA47" i="126"/>
  <c r="AB47" i="126"/>
  <c r="BJ108" i="126"/>
  <c r="BL105" i="126"/>
  <c r="BE226" i="126"/>
  <c r="AZ227" i="126" s="1"/>
  <c r="BG229" i="126"/>
  <c r="BK229" i="126"/>
  <c r="AC226" i="126"/>
  <c r="AD229" i="126"/>
  <c r="AB229" i="126"/>
  <c r="AA295" i="126"/>
  <c r="AF292" i="126"/>
  <c r="AC292" i="126"/>
  <c r="AC56" i="126"/>
  <c r="AF56" i="126"/>
  <c r="BJ50" i="126"/>
  <c r="BI277" i="126"/>
  <c r="BG280" i="126"/>
  <c r="AF105" i="126"/>
  <c r="BJ44" i="126"/>
  <c r="BL41" i="126"/>
  <c r="BG44" i="126"/>
  <c r="BL211" i="126"/>
  <c r="BI211" i="126"/>
  <c r="BH214" i="126"/>
  <c r="BL143" i="126"/>
  <c r="BJ146" i="126"/>
  <c r="BL90" i="126"/>
  <c r="AE50" i="126"/>
  <c r="AD93" i="126"/>
  <c r="AE93" i="126"/>
  <c r="AC90" i="126"/>
  <c r="AE220" i="126"/>
  <c r="AD280" i="126"/>
  <c r="AB280" i="126"/>
  <c r="AC277" i="126"/>
  <c r="AD44" i="126"/>
  <c r="AE44" i="126"/>
  <c r="AC41" i="126"/>
  <c r="AF143" i="126"/>
  <c r="AC143" i="126"/>
  <c r="AF211" i="126"/>
  <c r="BH111" i="126"/>
  <c r="AF41" i="126"/>
  <c r="AO49" i="126"/>
  <c r="Y56" i="126"/>
  <c r="T57" i="126" s="1"/>
  <c r="BJ99" i="126"/>
  <c r="AB108" i="126"/>
  <c r="AE111" i="126"/>
  <c r="BK111" i="126"/>
  <c r="Z143" i="126"/>
  <c r="V144" i="126" s="1"/>
  <c r="AE152" i="126"/>
  <c r="BI143" i="126"/>
  <c r="BG146" i="126"/>
  <c r="AK146" i="126"/>
  <c r="BF146" i="126" s="1"/>
  <c r="BB147" i="126" s="1"/>
  <c r="AE182" i="126"/>
  <c r="AB214" i="126"/>
  <c r="AA217" i="126"/>
  <c r="BI226" i="126"/>
  <c r="AK228" i="126"/>
  <c r="BE229" i="126" s="1"/>
  <c r="AZ230" i="126" s="1"/>
  <c r="AE232" i="126"/>
  <c r="AF241" i="126"/>
  <c r="AA247" i="126"/>
  <c r="AF277" i="126"/>
  <c r="AA283" i="126"/>
  <c r="AE286" i="126"/>
  <c r="BF277" i="126"/>
  <c r="BB278" i="126" s="1"/>
  <c r="BJ286" i="126"/>
  <c r="BL286" i="126" s="1"/>
  <c r="AD301" i="126"/>
  <c r="AA59" i="126"/>
  <c r="BF90" i="126"/>
  <c r="BB91" i="126" s="1"/>
  <c r="AA146" i="126"/>
  <c r="AD182" i="126"/>
  <c r="BK220" i="126"/>
  <c r="Y292" i="126"/>
  <c r="T293" i="126" s="1"/>
  <c r="AE301" i="126"/>
  <c r="Z214" i="126"/>
  <c r="V215" i="126" s="1"/>
  <c r="AE47" i="126"/>
  <c r="AF47" i="126" s="1"/>
  <c r="BI41" i="126"/>
  <c r="AK43" i="126"/>
  <c r="E58" i="126"/>
  <c r="Z59" i="126" s="1"/>
  <c r="V60" i="126" s="1"/>
  <c r="Z90" i="126"/>
  <c r="V91" i="126" s="1"/>
  <c r="AA93" i="126"/>
  <c r="BI90" i="126"/>
  <c r="BG93" i="126"/>
  <c r="BK114" i="126"/>
  <c r="E145" i="126"/>
  <c r="Z146" i="126" s="1"/>
  <c r="V147" i="126" s="1"/>
  <c r="AB149" i="126"/>
  <c r="BH146" i="126"/>
  <c r="BJ152" i="126"/>
  <c r="AD167" i="126"/>
  <c r="BF158" i="126"/>
  <c r="BB159" i="126" s="1"/>
  <c r="Z173" i="126"/>
  <c r="V174" i="126" s="1"/>
  <c r="BJ220" i="126"/>
  <c r="BG232" i="126"/>
  <c r="BJ235" i="126"/>
  <c r="AB244" i="126"/>
  <c r="AB283" i="126"/>
  <c r="AK279" i="126"/>
  <c r="BE280" i="126" s="1"/>
  <c r="AZ281" i="126" s="1"/>
  <c r="E294" i="126"/>
  <c r="Z295" i="126" s="1"/>
  <c r="V296" i="126" s="1"/>
  <c r="BH47" i="126"/>
  <c r="AB59" i="126"/>
  <c r="AD99" i="126"/>
  <c r="BH96" i="126"/>
  <c r="BK99" i="126"/>
  <c r="BF105" i="126"/>
  <c r="BB106" i="126" s="1"/>
  <c r="BJ114" i="126"/>
  <c r="AB146" i="126"/>
  <c r="AE149" i="126"/>
  <c r="BK152" i="126"/>
  <c r="Z158" i="126"/>
  <c r="V159" i="126" s="1"/>
  <c r="AE167" i="126"/>
  <c r="BG161" i="126"/>
  <c r="AA176" i="126"/>
  <c r="AD214" i="126"/>
  <c r="BK235" i="126"/>
  <c r="AD235" i="126"/>
  <c r="Y277" i="126"/>
  <c r="T278" i="126" s="1"/>
  <c r="BH280" i="126"/>
  <c r="BK283" i="126"/>
  <c r="AB295" i="126"/>
  <c r="AA298" i="126"/>
  <c r="BH164" i="126"/>
  <c r="AD65" i="126"/>
  <c r="AA44" i="126"/>
  <c r="AE62" i="126"/>
  <c r="AA62" i="126"/>
  <c r="AB93" i="126"/>
  <c r="AE99" i="126"/>
  <c r="BH93" i="126"/>
  <c r="BK96" i="126"/>
  <c r="AD114" i="126"/>
  <c r="BI105" i="126"/>
  <c r="BG108" i="126"/>
  <c r="BJ149" i="126"/>
  <c r="AC158" i="126"/>
  <c r="AA161" i="126"/>
  <c r="AK160" i="126"/>
  <c r="BG164" i="126"/>
  <c r="BJ167" i="126"/>
  <c r="E175" i="126"/>
  <c r="Z176" i="126" s="1"/>
  <c r="V177" i="126" s="1"/>
  <c r="AB179" i="126"/>
  <c r="BF211" i="126"/>
  <c r="BB212" i="126" s="1"/>
  <c r="BH229" i="126"/>
  <c r="BK232" i="126"/>
  <c r="BH232" i="126"/>
  <c r="Z226" i="126"/>
  <c r="V227" i="126" s="1"/>
  <c r="AA280" i="126"/>
  <c r="Z44" i="126"/>
  <c r="V45" i="126" s="1"/>
  <c r="Z105" i="126"/>
  <c r="V106" i="126" s="1"/>
  <c r="BH149" i="126"/>
  <c r="Z161" i="126"/>
  <c r="V162" i="126" s="1"/>
  <c r="AB164" i="126"/>
  <c r="BK167" i="126"/>
  <c r="AB176" i="126"/>
  <c r="AE179" i="126"/>
  <c r="Z211" i="126"/>
  <c r="V212" i="126" s="1"/>
  <c r="AD220" i="126"/>
  <c r="BG214" i="126"/>
  <c r="BJ229" i="126"/>
  <c r="AA229" i="126"/>
  <c r="AE235" i="126"/>
  <c r="Z241" i="126"/>
  <c r="V242" i="126" s="1"/>
  <c r="Y241" i="126"/>
  <c r="T242" i="126" s="1"/>
  <c r="AA244" i="126"/>
  <c r="AE244" i="126"/>
  <c r="Z277" i="126"/>
  <c r="V278" i="126" s="1"/>
  <c r="Y41" i="126"/>
  <c r="T42" i="126" s="1"/>
  <c r="BH50" i="126"/>
  <c r="AD96" i="126"/>
  <c r="AE114" i="126"/>
  <c r="AB44" i="126"/>
  <c r="AD50" i="126"/>
  <c r="BH44" i="126"/>
  <c r="BJ47" i="126"/>
  <c r="BG47" i="126"/>
  <c r="BK50" i="126"/>
  <c r="AD59" i="126"/>
  <c r="AF90" i="126"/>
  <c r="E95" i="126"/>
  <c r="Y96" i="126" s="1"/>
  <c r="T97" i="126" s="1"/>
  <c r="AB96" i="126"/>
  <c r="AC105" i="126"/>
  <c r="AA108" i="126"/>
  <c r="BH108" i="126"/>
  <c r="BK146" i="126"/>
  <c r="BK149" i="126"/>
  <c r="AB161" i="126"/>
  <c r="AE164" i="126"/>
  <c r="AC211" i="126"/>
  <c r="AA214" i="126"/>
  <c r="AK213" i="126"/>
  <c r="BE214" i="126" s="1"/>
  <c r="AZ215" i="126" s="1"/>
  <c r="BH217" i="126"/>
  <c r="E228" i="126"/>
  <c r="Y229" i="126" s="1"/>
  <c r="T230" i="126" s="1"/>
  <c r="AC241" i="126"/>
  <c r="E243" i="126"/>
  <c r="AD250" i="126"/>
  <c r="AE280" i="126"/>
  <c r="AD286" i="126"/>
  <c r="AD295" i="126"/>
  <c r="Y298" i="126"/>
  <c r="T299" i="126" s="1"/>
  <c r="Z298" i="126"/>
  <c r="V299" i="126" s="1"/>
  <c r="Z292" i="126"/>
  <c r="V293" i="126" s="1"/>
  <c r="AB298" i="126"/>
  <c r="E300" i="126"/>
  <c r="Y301" i="126" s="1"/>
  <c r="T302" i="126" s="1"/>
  <c r="AD298" i="126"/>
  <c r="AA301" i="126"/>
  <c r="AB301" i="126"/>
  <c r="BE283" i="126"/>
  <c r="AZ284" i="126" s="1"/>
  <c r="BF283" i="126"/>
  <c r="BB284" i="126" s="1"/>
  <c r="BE277" i="126"/>
  <c r="AZ278" i="126" s="1"/>
  <c r="BJ280" i="126"/>
  <c r="BG283" i="126"/>
  <c r="BK280" i="126"/>
  <c r="BH283" i="126"/>
  <c r="AK285" i="126"/>
  <c r="BE286" i="126" s="1"/>
  <c r="AZ287" i="126" s="1"/>
  <c r="BJ283" i="126"/>
  <c r="BL283" i="126" s="1"/>
  <c r="BG286" i="126"/>
  <c r="BH286" i="126"/>
  <c r="E284" i="126"/>
  <c r="Z283" i="126" s="1"/>
  <c r="V284" i="126" s="1"/>
  <c r="G279" i="126"/>
  <c r="Y280" i="126" s="1"/>
  <c r="T281" i="126" s="1"/>
  <c r="E285" i="126"/>
  <c r="Z286" i="126" s="1"/>
  <c r="V287" i="126" s="1"/>
  <c r="AD283" i="126"/>
  <c r="AA286" i="126"/>
  <c r="AB286" i="126"/>
  <c r="Y247" i="126"/>
  <c r="T248" i="126" s="1"/>
  <c r="Z247" i="126"/>
  <c r="V248" i="126" s="1"/>
  <c r="G243" i="126"/>
  <c r="AB247" i="126"/>
  <c r="E249" i="126"/>
  <c r="Y250" i="126" s="1"/>
  <c r="T251" i="126" s="1"/>
  <c r="AD247" i="126"/>
  <c r="AA250" i="126"/>
  <c r="AB250" i="126"/>
  <c r="Z229" i="126"/>
  <c r="V230" i="126" s="1"/>
  <c r="Y232" i="126"/>
  <c r="T233" i="126" s="1"/>
  <c r="Z232" i="126"/>
  <c r="V233" i="126" s="1"/>
  <c r="Y226" i="126"/>
  <c r="T227" i="126" s="1"/>
  <c r="AA232" i="126"/>
  <c r="E234" i="126"/>
  <c r="Y235" i="126" s="1"/>
  <c r="T236" i="126" s="1"/>
  <c r="AD232" i="126"/>
  <c r="AA235" i="126"/>
  <c r="AB235" i="126"/>
  <c r="AE229" i="126"/>
  <c r="BE232" i="126"/>
  <c r="AZ233" i="126" s="1"/>
  <c r="BF232" i="126"/>
  <c r="BB233" i="126" s="1"/>
  <c r="AK234" i="126"/>
  <c r="BE235" i="126" s="1"/>
  <c r="AZ236" i="126" s="1"/>
  <c r="BJ232" i="126"/>
  <c r="BG235" i="126"/>
  <c r="BF226" i="126"/>
  <c r="BB227" i="126" s="1"/>
  <c r="BH235" i="126"/>
  <c r="BE217" i="126"/>
  <c r="AZ218" i="126" s="1"/>
  <c r="BF217" i="126"/>
  <c r="BB218" i="126" s="1"/>
  <c r="BE211" i="126"/>
  <c r="AZ212" i="126" s="1"/>
  <c r="BJ214" i="126"/>
  <c r="BG217" i="126"/>
  <c r="BK214" i="126"/>
  <c r="AK219" i="126"/>
  <c r="BE220" i="126" s="1"/>
  <c r="AZ221" i="126" s="1"/>
  <c r="BJ217" i="126"/>
  <c r="BG220" i="126"/>
  <c r="BH220" i="126"/>
  <c r="Y217" i="126"/>
  <c r="T218" i="126" s="1"/>
  <c r="Z217" i="126"/>
  <c r="V218" i="126" s="1"/>
  <c r="Y211" i="126"/>
  <c r="T212" i="126" s="1"/>
  <c r="AE214" i="126"/>
  <c r="AB217" i="126"/>
  <c r="E219" i="126"/>
  <c r="Y220" i="126" s="1"/>
  <c r="T221" i="126" s="1"/>
  <c r="Y214" i="126"/>
  <c r="T215" i="126" s="1"/>
  <c r="AD217" i="126"/>
  <c r="AA220" i="126"/>
  <c r="AB220" i="126"/>
  <c r="Y179" i="126"/>
  <c r="T180" i="126" s="1"/>
  <c r="Z179" i="126"/>
  <c r="V180" i="126" s="1"/>
  <c r="Y173" i="126"/>
  <c r="T174" i="126" s="1"/>
  <c r="AD176" i="126"/>
  <c r="AA179" i="126"/>
  <c r="AE176" i="126"/>
  <c r="E181" i="126"/>
  <c r="Y182" i="126" s="1"/>
  <c r="T183" i="126" s="1"/>
  <c r="AD179" i="126"/>
  <c r="AA182" i="126"/>
  <c r="AB182" i="126"/>
  <c r="BE164" i="126"/>
  <c r="AZ165" i="126" s="1"/>
  <c r="BF164" i="126"/>
  <c r="BB165" i="126" s="1"/>
  <c r="AM160" i="126"/>
  <c r="BF161" i="126" s="1"/>
  <c r="BB162" i="126" s="1"/>
  <c r="AK166" i="126"/>
  <c r="BE167" i="126" s="1"/>
  <c r="AZ168" i="126" s="1"/>
  <c r="BJ164" i="126"/>
  <c r="BG167" i="126"/>
  <c r="BH167" i="126"/>
  <c r="Y164" i="126"/>
  <c r="T165" i="126" s="1"/>
  <c r="Z164" i="126"/>
  <c r="V165" i="126" s="1"/>
  <c r="Y158" i="126"/>
  <c r="T159" i="126" s="1"/>
  <c r="AD161" i="126"/>
  <c r="AA164" i="126"/>
  <c r="AE161" i="126"/>
  <c r="E166" i="126"/>
  <c r="Y167" i="126" s="1"/>
  <c r="T168" i="126" s="1"/>
  <c r="Y161" i="126"/>
  <c r="T162" i="126" s="1"/>
  <c r="AD164" i="126"/>
  <c r="AA167" i="126"/>
  <c r="AB167" i="126"/>
  <c r="BE149" i="126"/>
  <c r="AZ150" i="126" s="1"/>
  <c r="BF149" i="126"/>
  <c r="BB150" i="126" s="1"/>
  <c r="BF143" i="126"/>
  <c r="BB144" i="126" s="1"/>
  <c r="AK151" i="126"/>
  <c r="BF152" i="126" s="1"/>
  <c r="BB153" i="126" s="1"/>
  <c r="BG152" i="126"/>
  <c r="BH152" i="126"/>
  <c r="Y149" i="126"/>
  <c r="T150" i="126" s="1"/>
  <c r="Z149" i="126"/>
  <c r="V150" i="126" s="1"/>
  <c r="Y143" i="126"/>
  <c r="T144" i="126" s="1"/>
  <c r="AD146" i="126"/>
  <c r="AA149" i="126"/>
  <c r="AC149" i="126" s="1"/>
  <c r="AE146" i="126"/>
  <c r="E151" i="126"/>
  <c r="Y152" i="126" s="1"/>
  <c r="T153" i="126" s="1"/>
  <c r="Y146" i="126"/>
  <c r="T147" i="126" s="1"/>
  <c r="AD149" i="126"/>
  <c r="AA152" i="126"/>
  <c r="AB152" i="126"/>
  <c r="BF108" i="126"/>
  <c r="BB109" i="126" s="1"/>
  <c r="BE111" i="126"/>
  <c r="AZ112" i="126" s="1"/>
  <c r="BF111" i="126"/>
  <c r="BB112" i="126" s="1"/>
  <c r="BE105" i="126"/>
  <c r="AZ106" i="126" s="1"/>
  <c r="BG111" i="126"/>
  <c r="BK108" i="126"/>
  <c r="AK113" i="126"/>
  <c r="BF114" i="126" s="1"/>
  <c r="BB115" i="126" s="1"/>
  <c r="BE108" i="126"/>
  <c r="AZ109" i="126" s="1"/>
  <c r="BJ111" i="126"/>
  <c r="BG114" i="126"/>
  <c r="BH114" i="126"/>
  <c r="Z108" i="126"/>
  <c r="V109" i="126" s="1"/>
  <c r="Y111" i="126"/>
  <c r="T112" i="126" s="1"/>
  <c r="Z111" i="126"/>
  <c r="V112" i="126" s="1"/>
  <c r="Y105" i="126"/>
  <c r="T106" i="126" s="1"/>
  <c r="AD108" i="126"/>
  <c r="AA111" i="126"/>
  <c r="AE108" i="126"/>
  <c r="E113" i="126"/>
  <c r="Z114" i="126" s="1"/>
  <c r="V115" i="126" s="1"/>
  <c r="Y108" i="126"/>
  <c r="T109" i="126" s="1"/>
  <c r="AD111" i="126"/>
  <c r="AA114" i="126"/>
  <c r="AB114" i="126"/>
  <c r="BE93" i="126"/>
  <c r="AZ94" i="126" s="1"/>
  <c r="BF93" i="126"/>
  <c r="BB94" i="126" s="1"/>
  <c r="BE96" i="126"/>
  <c r="AZ97" i="126" s="1"/>
  <c r="BF96" i="126"/>
  <c r="BB97" i="126" s="1"/>
  <c r="BE90" i="126"/>
  <c r="AZ91" i="126" s="1"/>
  <c r="BJ93" i="126"/>
  <c r="BG96" i="126"/>
  <c r="BI96" i="126" s="1"/>
  <c r="BK93" i="126"/>
  <c r="BE99" i="126"/>
  <c r="AZ100" i="126" s="1"/>
  <c r="BF99" i="126"/>
  <c r="BB100" i="126" s="1"/>
  <c r="BJ96" i="126"/>
  <c r="BG99" i="126"/>
  <c r="BH99" i="126"/>
  <c r="G92" i="126"/>
  <c r="Z93" i="126" s="1"/>
  <c r="V94" i="126" s="1"/>
  <c r="E98" i="126"/>
  <c r="Y99" i="126" s="1"/>
  <c r="T100" i="126" s="1"/>
  <c r="AA99" i="126"/>
  <c r="AB99" i="126"/>
  <c r="Y62" i="126"/>
  <c r="T63" i="126" s="1"/>
  <c r="Z62" i="126"/>
  <c r="V63" i="126" s="1"/>
  <c r="Z56" i="126"/>
  <c r="V57" i="126" s="1"/>
  <c r="AE59" i="126"/>
  <c r="AB62" i="126"/>
  <c r="E64" i="126"/>
  <c r="Z65" i="126" s="1"/>
  <c r="V66" i="126" s="1"/>
  <c r="Y59" i="126"/>
  <c r="T60" i="126" s="1"/>
  <c r="AD62" i="126"/>
  <c r="AA65" i="126"/>
  <c r="AB65" i="126"/>
  <c r="BF44" i="126"/>
  <c r="BB45" i="126" s="1"/>
  <c r="AK48" i="126"/>
  <c r="BE47" i="126" s="1"/>
  <c r="AZ48" i="126" s="1"/>
  <c r="BF41" i="126"/>
  <c r="BB42" i="126" s="1"/>
  <c r="AK49" i="126"/>
  <c r="BE44" i="126"/>
  <c r="AZ45" i="126" s="1"/>
  <c r="BG50" i="126"/>
  <c r="E49" i="126"/>
  <c r="Y50" i="126" s="1"/>
  <c r="T51" i="126" s="1"/>
  <c r="Y44" i="126"/>
  <c r="T45" i="126" s="1"/>
  <c r="AA50" i="126"/>
  <c r="AB50" i="126"/>
  <c r="BL111" i="126" l="1"/>
  <c r="AC164" i="126"/>
  <c r="AC96" i="126"/>
  <c r="BL235" i="126"/>
  <c r="AC146" i="126"/>
  <c r="AF152" i="126"/>
  <c r="BL164" i="126"/>
  <c r="AF111" i="126"/>
  <c r="AF250" i="126"/>
  <c r="AF283" i="126"/>
  <c r="AF217" i="126"/>
  <c r="AF50" i="126"/>
  <c r="AC217" i="126"/>
  <c r="AF286" i="126"/>
  <c r="BI44" i="126"/>
  <c r="BI164" i="126"/>
  <c r="BI217" i="126"/>
  <c r="AC244" i="126"/>
  <c r="Z96" i="126"/>
  <c r="V97" i="126" s="1"/>
  <c r="Z47" i="126"/>
  <c r="V48" i="126" s="1"/>
  <c r="AC111" i="126"/>
  <c r="BL217" i="126"/>
  <c r="BI111" i="126"/>
  <c r="BF280" i="126"/>
  <c r="BB281" i="126" s="1"/>
  <c r="AF214" i="126"/>
  <c r="AF65" i="126"/>
  <c r="BL232" i="126"/>
  <c r="BL44" i="126"/>
  <c r="BE161" i="126"/>
  <c r="AZ162" i="126" s="1"/>
  <c r="BL152" i="126"/>
  <c r="AF298" i="126"/>
  <c r="BI93" i="126"/>
  <c r="BI280" i="126"/>
  <c r="BE50" i="126"/>
  <c r="AZ51" i="126" s="1"/>
  <c r="Y114" i="126"/>
  <c r="T115" i="126" s="1"/>
  <c r="AF229" i="126"/>
  <c r="Y244" i="126"/>
  <c r="T245" i="126" s="1"/>
  <c r="Z301" i="126"/>
  <c r="V302" i="126" s="1"/>
  <c r="Y176" i="126"/>
  <c r="T177" i="126" s="1"/>
  <c r="AF149" i="126"/>
  <c r="AF247" i="126"/>
  <c r="AF295" i="126"/>
  <c r="BI214" i="126"/>
  <c r="AF99" i="126"/>
  <c r="AC295" i="126"/>
  <c r="Z50" i="126"/>
  <c r="V51" i="126" s="1"/>
  <c r="BF47" i="126"/>
  <c r="BB48" i="126" s="1"/>
  <c r="BE146" i="126"/>
  <c r="AZ147" i="126" s="1"/>
  <c r="BF235" i="126"/>
  <c r="BB236" i="126" s="1"/>
  <c r="Z244" i="126"/>
  <c r="V245" i="126" s="1"/>
  <c r="BF214" i="126"/>
  <c r="BB215" i="126" s="1"/>
  <c r="BL161" i="126"/>
  <c r="BF50" i="126"/>
  <c r="BB51" i="126" s="1"/>
  <c r="BL108" i="126"/>
  <c r="AF179" i="126"/>
  <c r="Z235" i="126"/>
  <c r="V236" i="126" s="1"/>
  <c r="BF229" i="126"/>
  <c r="BB230" i="126" s="1"/>
  <c r="BE114" i="126"/>
  <c r="AZ115" i="126" s="1"/>
  <c r="Z167" i="126"/>
  <c r="V168" i="126" s="1"/>
  <c r="Z99" i="126"/>
  <c r="V100" i="126" s="1"/>
  <c r="BF286" i="126"/>
  <c r="BB287" i="126" s="1"/>
  <c r="BL114" i="126"/>
  <c r="AF108" i="126"/>
  <c r="AF114" i="126"/>
  <c r="BI229" i="126"/>
  <c r="BI232" i="126"/>
  <c r="AF164" i="126"/>
  <c r="AC214" i="126"/>
  <c r="AF96" i="126"/>
  <c r="AF244" i="126"/>
  <c r="BI108" i="126"/>
  <c r="AF235" i="126"/>
  <c r="AC108" i="126"/>
  <c r="AC232" i="126"/>
  <c r="BL146" i="126"/>
  <c r="BI149" i="126"/>
  <c r="BL47" i="126"/>
  <c r="AF176" i="126"/>
  <c r="AC176" i="126"/>
  <c r="AC247" i="126"/>
  <c r="AF182" i="126"/>
  <c r="AC280" i="126"/>
  <c r="AF280" i="126"/>
  <c r="BI161" i="126"/>
  <c r="AC47" i="126"/>
  <c r="BL229" i="126"/>
  <c r="AC229" i="126"/>
  <c r="BL167" i="126"/>
  <c r="AC62" i="126"/>
  <c r="AF62" i="126"/>
  <c r="AC59" i="126"/>
  <c r="BL50" i="126"/>
  <c r="BI50" i="126"/>
  <c r="BI47" i="126"/>
  <c r="AF232" i="126"/>
  <c r="AF161" i="126"/>
  <c r="BL96" i="126"/>
  <c r="BL93" i="126"/>
  <c r="BL99" i="126"/>
  <c r="AF93" i="126"/>
  <c r="AF220" i="126"/>
  <c r="AC220" i="126"/>
  <c r="AF44" i="126"/>
  <c r="AC99" i="126"/>
  <c r="Y65" i="126"/>
  <c r="T66" i="126" s="1"/>
  <c r="Y93" i="126"/>
  <c r="T94" i="126" s="1"/>
  <c r="AC114" i="126"/>
  <c r="Z152" i="126"/>
  <c r="V153" i="126" s="1"/>
  <c r="BE152" i="126"/>
  <c r="AZ153" i="126" s="1"/>
  <c r="AC167" i="126"/>
  <c r="BF167" i="126"/>
  <c r="BB168" i="126" s="1"/>
  <c r="BF220" i="126"/>
  <c r="BB221" i="126" s="1"/>
  <c r="AC235" i="126"/>
  <c r="Z250" i="126"/>
  <c r="V251" i="126" s="1"/>
  <c r="Y295" i="126"/>
  <c r="T296" i="126" s="1"/>
  <c r="AF301" i="126"/>
  <c r="BI146" i="126"/>
  <c r="AF167" i="126"/>
  <c r="AC93" i="126"/>
  <c r="AF59" i="126"/>
  <c r="Z182" i="126"/>
  <c r="V183" i="126" s="1"/>
  <c r="Z220" i="126"/>
  <c r="V221" i="126" s="1"/>
  <c r="AC161" i="126"/>
  <c r="AC298" i="126"/>
  <c r="BL149" i="126"/>
  <c r="AC283" i="126"/>
  <c r="AC179" i="126"/>
  <c r="AC44" i="126"/>
  <c r="BL220" i="126"/>
  <c r="AC301" i="126"/>
  <c r="BI283" i="126"/>
  <c r="BI286" i="126"/>
  <c r="BL280" i="126"/>
  <c r="AC286" i="126"/>
  <c r="Z280" i="126"/>
  <c r="V281" i="126" s="1"/>
  <c r="Y283" i="126"/>
  <c r="T284" i="126" s="1"/>
  <c r="Y286" i="126"/>
  <c r="T287" i="126" s="1"/>
  <c r="AC250" i="126"/>
  <c r="BI235" i="126"/>
  <c r="BL214" i="126"/>
  <c r="BI220" i="126"/>
  <c r="AC182" i="126"/>
  <c r="BI167" i="126"/>
  <c r="BI152" i="126"/>
  <c r="AC152" i="126"/>
  <c r="AF146" i="126"/>
  <c r="BI114" i="126"/>
  <c r="BI99" i="126"/>
  <c r="AC65" i="126"/>
  <c r="AC50" i="126"/>
</calcChain>
</file>

<file path=xl/sharedStrings.xml><?xml version="1.0" encoding="utf-8"?>
<sst xmlns="http://schemas.openxmlformats.org/spreadsheetml/2006/main" count="1091" uniqueCount="322">
  <si>
    <t>たまてん</t>
  </si>
  <si>
    <t>敗</t>
    <rPh sb="0" eb="1">
      <t>ハイ</t>
    </rPh>
    <phoneticPr fontId="8"/>
  </si>
  <si>
    <t>勝</t>
    <rPh sb="0" eb="1">
      <t>カ</t>
    </rPh>
    <phoneticPr fontId="8"/>
  </si>
  <si>
    <t>(勝敗)</t>
  </si>
  <si>
    <t>順位</t>
  </si>
  <si>
    <t>４部準優勝</t>
    <rPh sb="1" eb="2">
      <t>ブ</t>
    </rPh>
    <rPh sb="2" eb="5">
      <t>ジュンユウショウ</t>
    </rPh>
    <phoneticPr fontId="4"/>
  </si>
  <si>
    <t>４部</t>
    <rPh sb="1" eb="2">
      <t>ブ</t>
    </rPh>
    <phoneticPr fontId="4"/>
  </si>
  <si>
    <t>３部優勝</t>
    <rPh sb="1" eb="2">
      <t>ブ</t>
    </rPh>
    <rPh sb="2" eb="4">
      <t>ユウショウ</t>
    </rPh>
    <phoneticPr fontId="4"/>
  </si>
  <si>
    <t>Ｂ２</t>
    <phoneticPr fontId="4"/>
  </si>
  <si>
    <t>Ｃ２</t>
    <phoneticPr fontId="4"/>
  </si>
  <si>
    <t>Ｄ２</t>
    <phoneticPr fontId="4"/>
  </si>
  <si>
    <t>（各ブロック２位あがり）</t>
    <phoneticPr fontId="8"/>
  </si>
  <si>
    <t>３部</t>
    <rPh sb="1" eb="2">
      <t>ブ</t>
    </rPh>
    <phoneticPr fontId="4"/>
  </si>
  <si>
    <t>２部優勝</t>
    <rPh sb="1" eb="2">
      <t>ブ</t>
    </rPh>
    <rPh sb="2" eb="4">
      <t>ユウショウ</t>
    </rPh>
    <phoneticPr fontId="4"/>
  </si>
  <si>
    <t>２部</t>
    <rPh sb="1" eb="2">
      <t>ブ</t>
    </rPh>
    <phoneticPr fontId="4"/>
  </si>
  <si>
    <t>１部準優勝</t>
    <rPh sb="1" eb="2">
      <t>ブ</t>
    </rPh>
    <rPh sb="2" eb="5">
      <t>ジュンユウショウ</t>
    </rPh>
    <phoneticPr fontId="4"/>
  </si>
  <si>
    <t>１部優勝</t>
    <rPh sb="1" eb="2">
      <t>ブ</t>
    </rPh>
    <rPh sb="2" eb="4">
      <t>ユウショウ</t>
    </rPh>
    <phoneticPr fontId="4"/>
  </si>
  <si>
    <t>１部</t>
    <rPh sb="1" eb="2">
      <t>ブ</t>
    </rPh>
    <phoneticPr fontId="4"/>
  </si>
  <si>
    <t>差</t>
    <rPh sb="0" eb="1">
      <t>サ</t>
    </rPh>
    <phoneticPr fontId="8"/>
  </si>
  <si>
    <t>失</t>
    <rPh sb="0" eb="1">
      <t>シツ</t>
    </rPh>
    <phoneticPr fontId="8"/>
  </si>
  <si>
    <t>勝</t>
    <rPh sb="0" eb="1">
      <t>カチ</t>
    </rPh>
    <phoneticPr fontId="8"/>
  </si>
  <si>
    <t>得失点</t>
    <rPh sb="0" eb="2">
      <t>トクシツ</t>
    </rPh>
    <rPh sb="2" eb="3">
      <t>テン</t>
    </rPh>
    <phoneticPr fontId="8"/>
  </si>
  <si>
    <t>得失ｾｯﾄ</t>
    <rPh sb="0" eb="2">
      <t>トクシツ</t>
    </rPh>
    <phoneticPr fontId="8"/>
  </si>
  <si>
    <t>勝敗</t>
    <rPh sb="0" eb="2">
      <t>ショウハイ</t>
    </rPh>
    <phoneticPr fontId="8"/>
  </si>
  <si>
    <t>得</t>
    <phoneticPr fontId="8"/>
  </si>
  <si>
    <t>スマッシュ</t>
  </si>
  <si>
    <t>４部優勝</t>
    <rPh sb="1" eb="2">
      <t>ブ</t>
    </rPh>
    <rPh sb="2" eb="4">
      <t>ユウショウ</t>
    </rPh>
    <phoneticPr fontId="4"/>
  </si>
  <si>
    <t>Ａ２</t>
    <phoneticPr fontId="4"/>
  </si>
  <si>
    <t>Ａ１</t>
    <phoneticPr fontId="4"/>
  </si>
  <si>
    <t>Ｂ１</t>
    <phoneticPr fontId="4"/>
  </si>
  <si>
    <t>Ｃ１</t>
    <phoneticPr fontId="4"/>
  </si>
  <si>
    <t>Ｄ１</t>
    <phoneticPr fontId="4"/>
  </si>
  <si>
    <t>２部準優勝</t>
    <rPh sb="1" eb="2">
      <t>ブ</t>
    </rPh>
    <rPh sb="2" eb="3">
      <t>ジュン</t>
    </rPh>
    <rPh sb="3" eb="5">
      <t>ユウショウ</t>
    </rPh>
    <phoneticPr fontId="4"/>
  </si>
  <si>
    <t>TEAM BLOWIN</t>
  </si>
  <si>
    <t>まんのうクラブ</t>
  </si>
  <si>
    <t>さくら</t>
  </si>
  <si>
    <t>15点3ゲーム</t>
    <rPh sb="2" eb="3">
      <t>テン</t>
    </rPh>
    <phoneticPr fontId="4"/>
  </si>
  <si>
    <t>１部　Ｂ</t>
    <phoneticPr fontId="8"/>
  </si>
  <si>
    <t>初心者</t>
    <rPh sb="0" eb="3">
      <t>ショシンシャ</t>
    </rPh>
    <phoneticPr fontId="4"/>
  </si>
  <si>
    <t>初心者優勝</t>
    <rPh sb="0" eb="3">
      <t>ショシンシャ</t>
    </rPh>
    <rPh sb="3" eb="5">
      <t>ユウショウ</t>
    </rPh>
    <phoneticPr fontId="4"/>
  </si>
  <si>
    <t>初心者準優勝</t>
    <rPh sb="0" eb="3">
      <t>ショシンシャ</t>
    </rPh>
    <rPh sb="3" eb="6">
      <t>ジュンユウショウ</t>
    </rPh>
    <phoneticPr fontId="4"/>
  </si>
  <si>
    <t>１部　Ａ</t>
    <phoneticPr fontId="8"/>
  </si>
  <si>
    <t>２部　Ａ</t>
    <phoneticPr fontId="8"/>
  </si>
  <si>
    <t>２部　Ｂ</t>
    <phoneticPr fontId="8"/>
  </si>
  <si>
    <t>２部　Ｃ</t>
    <phoneticPr fontId="8"/>
  </si>
  <si>
    <t>２部　Ｄ</t>
    <phoneticPr fontId="8"/>
  </si>
  <si>
    <t>３部　Ｂ</t>
    <phoneticPr fontId="8"/>
  </si>
  <si>
    <t>３部　Ｃ</t>
    <phoneticPr fontId="8"/>
  </si>
  <si>
    <t>３部　Ｄ</t>
    <phoneticPr fontId="8"/>
  </si>
  <si>
    <t>３部　Ｅ</t>
    <phoneticPr fontId="8"/>
  </si>
  <si>
    <t>４部　Ａ</t>
    <phoneticPr fontId="8"/>
  </si>
  <si>
    <t>４部　Ｂ</t>
    <phoneticPr fontId="8"/>
  </si>
  <si>
    <t>４部　Ｃ</t>
    <phoneticPr fontId="8"/>
  </si>
  <si>
    <t>３部　Ａ</t>
    <phoneticPr fontId="8"/>
  </si>
  <si>
    <t>宮本温子</t>
    <rPh sb="0" eb="2">
      <t>ミヤモト</t>
    </rPh>
    <rPh sb="2" eb="4">
      <t>アツコ</t>
    </rPh>
    <phoneticPr fontId="22"/>
  </si>
  <si>
    <t>宮本孝亮</t>
    <rPh sb="0" eb="2">
      <t>ミヤモト</t>
    </rPh>
    <rPh sb="2" eb="4">
      <t>コウスケ</t>
    </rPh>
    <phoneticPr fontId="22"/>
  </si>
  <si>
    <t>４部　Ｄ</t>
    <phoneticPr fontId="4"/>
  </si>
  <si>
    <t>４部　Ｅ</t>
    <phoneticPr fontId="8"/>
  </si>
  <si>
    <t>アーバレスト</t>
  </si>
  <si>
    <t>へなちょこ</t>
  </si>
  <si>
    <t>スカイラブ</t>
  </si>
  <si>
    <t>ラビット</t>
  </si>
  <si>
    <t>フレームショット</t>
  </si>
  <si>
    <t>Rals</t>
  </si>
  <si>
    <t>Ｅ１</t>
    <phoneticPr fontId="4"/>
  </si>
  <si>
    <t>Ｅ２</t>
    <phoneticPr fontId="4"/>
  </si>
  <si>
    <t>菅原凌駕</t>
  </si>
  <si>
    <t>えねおおおっす</t>
  </si>
  <si>
    <t>鈴木華奈</t>
  </si>
  <si>
    <t>新宮中学校</t>
  </si>
  <si>
    <t>鈴木一也</t>
  </si>
  <si>
    <t>岡田華林</t>
  </si>
  <si>
    <t>ポジレンＧＵＮ</t>
  </si>
  <si>
    <t>１部　Ｃ</t>
    <phoneticPr fontId="8"/>
  </si>
  <si>
    <t>３部準優勝</t>
    <rPh sb="1" eb="2">
      <t>ブ</t>
    </rPh>
    <rPh sb="2" eb="5">
      <t>ジュンユウショウ</t>
    </rPh>
    <phoneticPr fontId="4"/>
  </si>
  <si>
    <t>尾崎　慎</t>
  </si>
  <si>
    <t>高田愛莉</t>
  </si>
  <si>
    <t>谷本啓彰</t>
  </si>
  <si>
    <t>宮本花梨</t>
  </si>
  <si>
    <t>四国電力</t>
  </si>
  <si>
    <t>松村直樹</t>
  </si>
  <si>
    <t>中川亜沙美</t>
  </si>
  <si>
    <t>PLAYERS　CLUB</t>
  </si>
  <si>
    <t>多肥体協</t>
  </si>
  <si>
    <t>星加湧哉</t>
  </si>
  <si>
    <t>星加実玖</t>
  </si>
  <si>
    <t>赤崎翔太</t>
  </si>
  <si>
    <t>濱岡美雪</t>
  </si>
  <si>
    <t>今治造船</t>
  </si>
  <si>
    <t>権田光輔</t>
  </si>
  <si>
    <t>田中美喜</t>
  </si>
  <si>
    <t>Ｓｏｕｔｈ　ｃｌｕｂ</t>
  </si>
  <si>
    <t>森宏次郎</t>
  </si>
  <si>
    <t>森　里恵</t>
  </si>
  <si>
    <t>高木達也</t>
  </si>
  <si>
    <t>松本沙織</t>
  </si>
  <si>
    <t>双葉</t>
  </si>
  <si>
    <t>高橋隆介</t>
  </si>
  <si>
    <t>森島綾香</t>
  </si>
  <si>
    <t>ﾄﾖﾀｶﾛｰﾗ高知</t>
  </si>
  <si>
    <t>ﾄﾖﾀｶﾛｰﾗ高知</t>
    <phoneticPr fontId="8"/>
  </si>
  <si>
    <t>竹川慶二</t>
    <rPh sb="0" eb="2">
      <t>タケカワ</t>
    </rPh>
    <rPh sb="2" eb="4">
      <t>ケイジ</t>
    </rPh>
    <phoneticPr fontId="8"/>
  </si>
  <si>
    <t>長原芽美</t>
    <rPh sb="0" eb="2">
      <t>ナガハラ</t>
    </rPh>
    <rPh sb="2" eb="4">
      <t>メミ</t>
    </rPh>
    <phoneticPr fontId="8"/>
  </si>
  <si>
    <t>酒商ながはら</t>
    <rPh sb="0" eb="2">
      <t>サケショウ</t>
    </rPh>
    <phoneticPr fontId="8"/>
  </si>
  <si>
    <t>玉井倫広</t>
  </si>
  <si>
    <t>池田真奈美</t>
  </si>
  <si>
    <t>濱岡直貴</t>
  </si>
  <si>
    <t>加茂弥生</t>
  </si>
  <si>
    <t>松本　大</t>
  </si>
  <si>
    <t>宇都宮摂子</t>
  </si>
  <si>
    <t>ルパン</t>
  </si>
  <si>
    <t>ＡＲＨＣ</t>
  </si>
  <si>
    <t>尾上哲也</t>
  </si>
  <si>
    <t>権田真佑佳</t>
  </si>
  <si>
    <t>樋口　悟</t>
  </si>
  <si>
    <t>和田守美佐江</t>
  </si>
  <si>
    <t>フォレストリバー</t>
  </si>
  <si>
    <t>岡本真禎</t>
  </si>
  <si>
    <t>村上沙紀</t>
  </si>
  <si>
    <t>THE　DAI</t>
  </si>
  <si>
    <t>斉藤博昭</t>
  </si>
  <si>
    <t>齋藤早津紀</t>
  </si>
  <si>
    <t>遊羽楽</t>
  </si>
  <si>
    <t>ルーズ大野原</t>
  </si>
  <si>
    <t>香川友彦</t>
  </si>
  <si>
    <t>伊達みはる</t>
  </si>
  <si>
    <t>菊本同好会</t>
  </si>
  <si>
    <t>中萩クラブ</t>
  </si>
  <si>
    <t>永井秀昌</t>
  </si>
  <si>
    <t>永井日南乃</t>
  </si>
  <si>
    <t>新居浜愛好会</t>
  </si>
  <si>
    <t>早嶋雄太</t>
  </si>
  <si>
    <t>早嶋茉奈美</t>
  </si>
  <si>
    <t>Lively</t>
  </si>
  <si>
    <t>エアリー</t>
  </si>
  <si>
    <t>川北　淳</t>
  </si>
  <si>
    <t>田中舞衣</t>
  </si>
  <si>
    <t>山本憲矢</t>
  </si>
  <si>
    <t>西村志穂</t>
  </si>
  <si>
    <t>岡本亮一</t>
  </si>
  <si>
    <t>那須小百合</t>
  </si>
  <si>
    <t>石川竜郎</t>
  </si>
  <si>
    <t>森川芳樹</t>
  </si>
  <si>
    <t>斎藤陽子</t>
  </si>
  <si>
    <t>尾﨑謙二</t>
    <rPh sb="0" eb="2">
      <t>オザキ</t>
    </rPh>
    <rPh sb="2" eb="4">
      <t>ケンジ</t>
    </rPh>
    <phoneticPr fontId="8"/>
  </si>
  <si>
    <t>眞鍋浩二</t>
  </si>
  <si>
    <t>猪川ももか</t>
  </si>
  <si>
    <t>関川クラブ</t>
  </si>
  <si>
    <t>土居高校</t>
  </si>
  <si>
    <t>合田拳斗</t>
  </si>
  <si>
    <t>鎌田　晴</t>
  </si>
  <si>
    <t>ﾊﾟﾝﾊﾟｰｽﾚﾝｼﾞｬｰ</t>
  </si>
  <si>
    <t>大西右恭</t>
  </si>
  <si>
    <t>内田琴羽</t>
  </si>
  <si>
    <t>高橋麻奈美</t>
  </si>
  <si>
    <t>西条バード</t>
  </si>
  <si>
    <t>藤原　誠</t>
  </si>
  <si>
    <t>楠橋直子</t>
  </si>
  <si>
    <t>近藤保成</t>
  </si>
  <si>
    <t>渡部みやび</t>
  </si>
  <si>
    <t>金栄クラブ</t>
  </si>
  <si>
    <t>徳善英紀</t>
  </si>
  <si>
    <t>永井美帆</t>
  </si>
  <si>
    <t>横井義充</t>
  </si>
  <si>
    <t>横井真紀子</t>
  </si>
  <si>
    <t>ＧＯＧＯ’Ｓ</t>
  </si>
  <si>
    <t>菊地敦史</t>
  </si>
  <si>
    <t>菊地華子</t>
  </si>
  <si>
    <t>白石章浩</t>
  </si>
  <si>
    <t>藤田　彩</t>
  </si>
  <si>
    <t>effort</t>
  </si>
  <si>
    <t>中平　流</t>
  </si>
  <si>
    <t>尾﨑夕子</t>
  </si>
  <si>
    <t>角田裕則</t>
  </si>
  <si>
    <t>三並麻衣子</t>
  </si>
  <si>
    <t>興新設計</t>
  </si>
  <si>
    <t>はね会</t>
  </si>
  <si>
    <t>神野裕亮</t>
  </si>
  <si>
    <t>岡本恵美</t>
  </si>
  <si>
    <t>石井体協</t>
  </si>
  <si>
    <t>辻本和輝</t>
  </si>
  <si>
    <t>伊勢岡　愛</t>
  </si>
  <si>
    <t>アフロブルース</t>
  </si>
  <si>
    <t>WBC</t>
  </si>
  <si>
    <t>白石　聡</t>
  </si>
  <si>
    <t>松木優子</t>
  </si>
  <si>
    <t>池田紘一</t>
  </si>
  <si>
    <t>坂本たまみ</t>
  </si>
  <si>
    <t>mission's</t>
  </si>
  <si>
    <t>大石将敏</t>
  </si>
  <si>
    <t>大石真紀</t>
  </si>
  <si>
    <t>和田　透</t>
  </si>
  <si>
    <t>佐伯玲子</t>
  </si>
  <si>
    <t>合田義久</t>
  </si>
  <si>
    <t>合田亜里砂</t>
  </si>
  <si>
    <t>A's</t>
  </si>
  <si>
    <t>土居クラブ</t>
  </si>
  <si>
    <t>升本　剛</t>
  </si>
  <si>
    <t>奥崎すず子</t>
  </si>
  <si>
    <t>亀間　漣</t>
  </si>
  <si>
    <t>樋口　華</t>
  </si>
  <si>
    <t>北野蒼汰</t>
  </si>
  <si>
    <t>松本未莉依</t>
  </si>
  <si>
    <t>一色幸一郎</t>
  </si>
  <si>
    <t>小田朱実</t>
  </si>
  <si>
    <t>Polaris</t>
  </si>
  <si>
    <t>藤田虹星</t>
  </si>
  <si>
    <t>續木友葵</t>
  </si>
  <si>
    <t>三島南ＯＢ</t>
    <rPh sb="0" eb="2">
      <t>ミシマ</t>
    </rPh>
    <phoneticPr fontId="8"/>
  </si>
  <si>
    <t>三好一彦</t>
  </si>
  <si>
    <t>藤澤久美子</t>
  </si>
  <si>
    <t>チームねこなべ</t>
  </si>
  <si>
    <t>檜垣　正</t>
  </si>
  <si>
    <t>森藤明美</t>
  </si>
  <si>
    <t>新田クラブ</t>
  </si>
  <si>
    <t>小野祐一</t>
  </si>
  <si>
    <t>横田優子</t>
  </si>
  <si>
    <t>田中健司</t>
  </si>
  <si>
    <t>田中昌美</t>
  </si>
  <si>
    <t>江頭雅彦</t>
  </si>
  <si>
    <t>江頭恵美子</t>
  </si>
  <si>
    <t>児玉昭二</t>
  </si>
  <si>
    <t>山田純代</t>
  </si>
  <si>
    <t>吉岡酒男</t>
  </si>
  <si>
    <t>吉岡倫子</t>
  </si>
  <si>
    <t>鈴木信行</t>
  </si>
  <si>
    <t>福好玉見</t>
  </si>
  <si>
    <t>華麗なる逆襲</t>
  </si>
  <si>
    <t>こそこそﾊﾞﾄﾞﾐﾝﾄﾝ部</t>
  </si>
  <si>
    <t>竹本和正</t>
  </si>
  <si>
    <t>梶原陽平</t>
  </si>
  <si>
    <t>梶原華子</t>
  </si>
  <si>
    <t>チームカジワラ</t>
  </si>
  <si>
    <t>昇　幸樹</t>
  </si>
  <si>
    <t>渡邉ゆい</t>
  </si>
  <si>
    <t>K＆Ｙ</t>
  </si>
  <si>
    <t>猪川一樹</t>
  </si>
  <si>
    <t>猪川なのは</t>
  </si>
  <si>
    <t>今井教室</t>
  </si>
  <si>
    <t>土居中学校</t>
  </si>
  <si>
    <t>森中保幸</t>
  </si>
  <si>
    <t>櫨井優衣</t>
  </si>
  <si>
    <t>MikroKos</t>
  </si>
  <si>
    <t>渡邉昭文</t>
  </si>
  <si>
    <t>渡邉帆乃香</t>
  </si>
  <si>
    <t>カマボコクラブ</t>
  </si>
  <si>
    <t>あさくらﾊﾞﾄﾞﾐﾝﾎﾟﾝ</t>
  </si>
  <si>
    <t>八束勇平</t>
  </si>
  <si>
    <t>増田麻理恵</t>
  </si>
  <si>
    <t>水鳥軍団</t>
  </si>
  <si>
    <t>平井早苗</t>
    <rPh sb="0" eb="2">
      <t>ヒライ</t>
    </rPh>
    <rPh sb="2" eb="4">
      <t>サナエ</t>
    </rPh>
    <phoneticPr fontId="8"/>
  </si>
  <si>
    <t>薦田あかね</t>
    <rPh sb="0" eb="2">
      <t>コモダ</t>
    </rPh>
    <phoneticPr fontId="8"/>
  </si>
  <si>
    <t>山中咲穂</t>
  </si>
  <si>
    <t>合田光伶</t>
  </si>
  <si>
    <t>滝本美玲</t>
  </si>
  <si>
    <t>尾藤陽向</t>
  </si>
  <si>
    <t>安部璃桜</t>
  </si>
  <si>
    <t>加地遥</t>
  </si>
  <si>
    <t>近藤春音</t>
  </si>
  <si>
    <t>大岡瑠雅</t>
    <rPh sb="0" eb="2">
      <t>オオオカ</t>
    </rPh>
    <rPh sb="2" eb="3">
      <t>リュウ</t>
    </rPh>
    <rPh sb="3" eb="4">
      <t>ミヤビ</t>
    </rPh>
    <phoneticPr fontId="2"/>
  </si>
  <si>
    <t>白石泰雅</t>
    <rPh sb="0" eb="2">
      <t>シライシ</t>
    </rPh>
    <rPh sb="2" eb="3">
      <t>タイ</t>
    </rPh>
    <rPh sb="3" eb="4">
      <t>ミヤビ</t>
    </rPh>
    <phoneticPr fontId="2"/>
  </si>
  <si>
    <t>川上俊満</t>
    <rPh sb="0" eb="2">
      <t>カワカミ</t>
    </rPh>
    <rPh sb="2" eb="3">
      <t>シュン</t>
    </rPh>
    <rPh sb="3" eb="4">
      <t>ミツル</t>
    </rPh>
    <phoneticPr fontId="2"/>
  </si>
  <si>
    <t>山中愁智</t>
    <rPh sb="0" eb="2">
      <t>ヤマナカ</t>
    </rPh>
    <rPh sb="2" eb="3">
      <t>シュウ</t>
    </rPh>
    <rPh sb="3" eb="4">
      <t>チ</t>
    </rPh>
    <phoneticPr fontId="2"/>
  </si>
  <si>
    <t>山中杏浬</t>
    <rPh sb="0" eb="2">
      <t>ヤマナカ</t>
    </rPh>
    <rPh sb="2" eb="3">
      <t>アンズ</t>
    </rPh>
    <rPh sb="3" eb="4">
      <t>カイリ</t>
    </rPh>
    <phoneticPr fontId="21"/>
  </si>
  <si>
    <t>河村侑吾</t>
    <rPh sb="0" eb="2">
      <t>カワムラ</t>
    </rPh>
    <rPh sb="2" eb="3">
      <t>ユウ</t>
    </rPh>
    <rPh sb="3" eb="4">
      <t>ワレ</t>
    </rPh>
    <phoneticPr fontId="2"/>
  </si>
  <si>
    <t>栗原一颯</t>
    <rPh sb="0" eb="2">
      <t>クリハラ</t>
    </rPh>
    <rPh sb="2" eb="3">
      <t>イチ</t>
    </rPh>
    <phoneticPr fontId="2"/>
  </si>
  <si>
    <t>真鍋匠眞</t>
    <rPh sb="0" eb="2">
      <t>マナベ</t>
    </rPh>
    <rPh sb="2" eb="3">
      <t>タクミ</t>
    </rPh>
    <rPh sb="3" eb="4">
      <t>マ</t>
    </rPh>
    <phoneticPr fontId="2"/>
  </si>
  <si>
    <t>森實将斗</t>
    <rPh sb="0" eb="2">
      <t>モリザネ</t>
    </rPh>
    <rPh sb="2" eb="4">
      <t>マサト</t>
    </rPh>
    <phoneticPr fontId="2"/>
  </si>
  <si>
    <t>近藤康太</t>
    <rPh sb="0" eb="2">
      <t>コンドウ</t>
    </rPh>
    <rPh sb="2" eb="4">
      <t>コウタ</t>
    </rPh>
    <phoneticPr fontId="8"/>
  </si>
  <si>
    <t>田中晴菜</t>
    <rPh sb="0" eb="2">
      <t>タナカ</t>
    </rPh>
    <rPh sb="2" eb="4">
      <t>ハルナ</t>
    </rPh>
    <phoneticPr fontId="8"/>
  </si>
  <si>
    <t>土居中</t>
    <rPh sb="0" eb="3">
      <t>ドイチュウ</t>
    </rPh>
    <phoneticPr fontId="8"/>
  </si>
  <si>
    <t>新居浜東高</t>
    <rPh sb="0" eb="3">
      <t>ニイハマ</t>
    </rPh>
    <rPh sb="3" eb="4">
      <t>ヒガシ</t>
    </rPh>
    <phoneticPr fontId="8"/>
  </si>
  <si>
    <t>ちーむちょこざい</t>
  </si>
  <si>
    <t>宮本泰河</t>
    <rPh sb="0" eb="2">
      <t>ミヤモト</t>
    </rPh>
    <rPh sb="2" eb="3">
      <t>タイ</t>
    </rPh>
    <rPh sb="3" eb="4">
      <t>カワ</t>
    </rPh>
    <phoneticPr fontId="22"/>
  </si>
  <si>
    <t>西村萌生</t>
    <rPh sb="0" eb="2">
      <t>ニシムラ</t>
    </rPh>
    <rPh sb="2" eb="4">
      <t>メイ</t>
    </rPh>
    <phoneticPr fontId="22"/>
  </si>
  <si>
    <t>尾﨑葉太</t>
  </si>
  <si>
    <t>土居中</t>
  </si>
  <si>
    <t>石水玲珈</t>
  </si>
  <si>
    <t>初心者　Ｂ</t>
    <phoneticPr fontId="8"/>
  </si>
  <si>
    <t>初心者　Ｃ</t>
    <phoneticPr fontId="8"/>
  </si>
  <si>
    <t>日野正浩</t>
    <rPh sb="0" eb="2">
      <t>ヒノ</t>
    </rPh>
    <rPh sb="2" eb="3">
      <t>マサ</t>
    </rPh>
    <rPh sb="3" eb="4">
      <t>ヒロ</t>
    </rPh>
    <phoneticPr fontId="8"/>
  </si>
  <si>
    <t>サンフィールド</t>
    <phoneticPr fontId="8"/>
  </si>
  <si>
    <t>仙波史也</t>
    <rPh sb="0" eb="2">
      <t>センバ</t>
    </rPh>
    <rPh sb="2" eb="3">
      <t>シ</t>
    </rPh>
    <rPh sb="3" eb="4">
      <t>ヤ</t>
    </rPh>
    <phoneticPr fontId="8"/>
  </si>
  <si>
    <t>関川クラブ</t>
    <rPh sb="0" eb="2">
      <t>セキガワ</t>
    </rPh>
    <phoneticPr fontId="8"/>
  </si>
  <si>
    <t>初心者　Ａ</t>
    <phoneticPr fontId="8"/>
  </si>
  <si>
    <t>杉山加奈子</t>
    <rPh sb="0" eb="5">
      <t>スギヤマカナコ</t>
    </rPh>
    <phoneticPr fontId="8"/>
  </si>
  <si>
    <t>隅田姉文</t>
    <rPh sb="0" eb="2">
      <t>スミダ</t>
    </rPh>
    <rPh sb="2" eb="3">
      <t>アネ</t>
    </rPh>
    <rPh sb="3" eb="4">
      <t>フミ</t>
    </rPh>
    <phoneticPr fontId="21"/>
  </si>
  <si>
    <t>双葉</t>
    <rPh sb="0" eb="2">
      <t>フタバ</t>
    </rPh>
    <phoneticPr fontId="21"/>
  </si>
  <si>
    <t>途中ｷｹﾝ</t>
    <rPh sb="0" eb="2">
      <t>トチュウ</t>
    </rPh>
    <phoneticPr fontId="21"/>
  </si>
  <si>
    <t>1</t>
    <phoneticPr fontId="21"/>
  </si>
  <si>
    <t>2</t>
    <phoneticPr fontId="21"/>
  </si>
  <si>
    <t>4</t>
    <phoneticPr fontId="21"/>
  </si>
  <si>
    <t>3</t>
    <phoneticPr fontId="21"/>
  </si>
  <si>
    <t>3</t>
    <phoneticPr fontId="21"/>
  </si>
  <si>
    <t>キケン</t>
    <phoneticPr fontId="21"/>
  </si>
  <si>
    <t>2</t>
    <phoneticPr fontId="21"/>
  </si>
  <si>
    <t>１部 優勝</t>
    <rPh sb="1" eb="2">
      <t>ブ</t>
    </rPh>
    <rPh sb="3" eb="5">
      <t>ユウショウ</t>
    </rPh>
    <phoneticPr fontId="4"/>
  </si>
  <si>
    <t>２部 優勝</t>
    <rPh sb="1" eb="2">
      <t>ブ</t>
    </rPh>
    <rPh sb="3" eb="5">
      <t>ユウショウ</t>
    </rPh>
    <phoneticPr fontId="4"/>
  </si>
  <si>
    <t>３部 優勝</t>
    <rPh sb="1" eb="2">
      <t>ブ</t>
    </rPh>
    <rPh sb="3" eb="5">
      <t>ユウショウ</t>
    </rPh>
    <phoneticPr fontId="4"/>
  </si>
  <si>
    <t>４部 優勝</t>
    <rPh sb="1" eb="2">
      <t>ブ</t>
    </rPh>
    <rPh sb="3" eb="5">
      <t>ユウショウ</t>
    </rPh>
    <phoneticPr fontId="4"/>
  </si>
  <si>
    <t>初心者 優勝</t>
    <rPh sb="0" eb="3">
      <t>ショシンシャ</t>
    </rPh>
    <rPh sb="4" eb="6">
      <t>ユウショウ</t>
    </rPh>
    <phoneticPr fontId="4"/>
  </si>
  <si>
    <t>１部 準優勝</t>
    <rPh sb="1" eb="2">
      <t>ブ</t>
    </rPh>
    <rPh sb="3" eb="4">
      <t>ジュン</t>
    </rPh>
    <rPh sb="4" eb="6">
      <t>ユウショウ</t>
    </rPh>
    <phoneticPr fontId="4"/>
  </si>
  <si>
    <t>２部 準優勝</t>
    <rPh sb="1" eb="2">
      <t>ブ</t>
    </rPh>
    <rPh sb="3" eb="4">
      <t>ジュン</t>
    </rPh>
    <rPh sb="4" eb="6">
      <t>ユウショウ</t>
    </rPh>
    <phoneticPr fontId="4"/>
  </si>
  <si>
    <t>３部 準優勝</t>
    <rPh sb="1" eb="2">
      <t>ブ</t>
    </rPh>
    <rPh sb="3" eb="4">
      <t>ジュン</t>
    </rPh>
    <rPh sb="4" eb="6">
      <t>ユウショウ</t>
    </rPh>
    <phoneticPr fontId="4"/>
  </si>
  <si>
    <t>４部 準優勝</t>
    <rPh sb="1" eb="2">
      <t>ブ</t>
    </rPh>
    <rPh sb="3" eb="4">
      <t>ジュン</t>
    </rPh>
    <rPh sb="4" eb="6">
      <t>ユウショウ</t>
    </rPh>
    <phoneticPr fontId="8"/>
  </si>
  <si>
    <t>初心者 準優勝</t>
    <rPh sb="0" eb="3">
      <t>ショシンシャ</t>
    </rPh>
    <rPh sb="4" eb="5">
      <t>ジュン</t>
    </rPh>
    <rPh sb="5" eb="7">
      <t>ユウショウ</t>
    </rPh>
    <phoneticPr fontId="8"/>
  </si>
  <si>
    <t>第１５回 四国中央ミックスオープン</t>
    <rPh sb="0" eb="1">
      <t>ダイ</t>
    </rPh>
    <rPh sb="3" eb="4">
      <t>カイ</t>
    </rPh>
    <rPh sb="5" eb="7">
      <t>シコク</t>
    </rPh>
    <rPh sb="7" eb="9">
      <t>チュウオウ</t>
    </rPh>
    <phoneticPr fontId="4"/>
  </si>
  <si>
    <t>令和4年7月17日（日）　伊予三島運動公園体育館　参加人数158名</t>
    <rPh sb="0" eb="2">
      <t>レイワ</t>
    </rPh>
    <rPh sb="3" eb="4">
      <t>ネン</t>
    </rPh>
    <rPh sb="5" eb="6">
      <t>ガツ</t>
    </rPh>
    <rPh sb="8" eb="9">
      <t>ヒ</t>
    </rPh>
    <rPh sb="10" eb="11">
      <t>ヒ</t>
    </rPh>
    <rPh sb="13" eb="17">
      <t>イヨミシマ</t>
    </rPh>
    <rPh sb="17" eb="21">
      <t>ウンドウコウエン</t>
    </rPh>
    <rPh sb="21" eb="24">
      <t>タイイクカン</t>
    </rPh>
    <rPh sb="25" eb="27">
      <t>サンカ</t>
    </rPh>
    <rPh sb="27" eb="29">
      <t>ニンズウ</t>
    </rPh>
    <rPh sb="32" eb="33">
      <t>メイ</t>
    </rPh>
    <phoneticPr fontId="4"/>
  </si>
  <si>
    <t>以上</t>
    <rPh sb="0" eb="2">
      <t>イジョウ</t>
    </rPh>
    <phoneticPr fontId="21"/>
  </si>
  <si>
    <t>天気：晴れ/くもり</t>
    <rPh sb="0" eb="2">
      <t>テンキ</t>
    </rPh>
    <rPh sb="3" eb="4">
      <t>ハ</t>
    </rPh>
    <phoneticPr fontId="21"/>
  </si>
  <si>
    <t>8時半からエアコンのスイッチＯＮ。終了まで。</t>
    <rPh sb="1" eb="2">
      <t>ジ</t>
    </rPh>
    <rPh sb="2" eb="3">
      <t>ハン</t>
    </rPh>
    <rPh sb="17" eb="19">
      <t>シュウリョウ</t>
    </rPh>
    <phoneticPr fontId="21"/>
  </si>
  <si>
    <t>昨日、コロナ全国11万人を超え過去最高に。愛媛は特別警戒期間。全国的にまだ社会経済活動の両立を推奨されている。</t>
    <rPh sb="0" eb="2">
      <t>サクジツ</t>
    </rPh>
    <rPh sb="6" eb="8">
      <t>ゼンコク</t>
    </rPh>
    <rPh sb="10" eb="12">
      <t>マンニン</t>
    </rPh>
    <rPh sb="13" eb="14">
      <t>コ</t>
    </rPh>
    <rPh sb="15" eb="19">
      <t>カコサイコウ</t>
    </rPh>
    <rPh sb="21" eb="23">
      <t>エヒメ</t>
    </rPh>
    <rPh sb="24" eb="26">
      <t>トクベツ</t>
    </rPh>
    <rPh sb="26" eb="30">
      <t>ケイカイキカン</t>
    </rPh>
    <rPh sb="31" eb="34">
      <t>ゼンコクテキ</t>
    </rPh>
    <rPh sb="37" eb="39">
      <t>シャカイ</t>
    </rPh>
    <rPh sb="39" eb="43">
      <t>ケイザイカツドウ</t>
    </rPh>
    <rPh sb="44" eb="46">
      <t>リョウリツ</t>
    </rPh>
    <rPh sb="47" eb="49">
      <t>スイショウ</t>
    </rPh>
    <phoneticPr fontId="21"/>
  </si>
  <si>
    <t>ほぼ予定通り16時半ころに全ての試合が終了。</t>
    <rPh sb="2" eb="5">
      <t>ヨテイドオ</t>
    </rPh>
    <rPh sb="8" eb="9">
      <t>ジ</t>
    </rPh>
    <rPh sb="9" eb="10">
      <t>ハン</t>
    </rPh>
    <rPh sb="13" eb="14">
      <t>スベ</t>
    </rPh>
    <rPh sb="16" eb="18">
      <t>シアイ</t>
    </rPh>
    <rPh sb="19" eb="21">
      <t>シュウリョウ</t>
    </rPh>
    <phoneticPr fontId="21"/>
  </si>
  <si>
    <t>17時過ぎに、片付けも全部終わって解散。</t>
    <rPh sb="2" eb="3">
      <t>ジ</t>
    </rPh>
    <rPh sb="3" eb="4">
      <t>ス</t>
    </rPh>
    <rPh sb="7" eb="9">
      <t>カタヅ</t>
    </rPh>
    <rPh sb="11" eb="13">
      <t>ゼンブ</t>
    </rPh>
    <rPh sb="13" eb="14">
      <t>オ</t>
    </rPh>
    <rPh sb="17" eb="19">
      <t>カイサン</t>
    </rPh>
    <phoneticPr fontId="21"/>
  </si>
  <si>
    <t>出場せず本部席専属にいたのは、今井、阿部、内田の3名。人数が減ると手一杯で結果記録者が不在となる。</t>
    <rPh sb="0" eb="2">
      <t>シュツジョウ</t>
    </rPh>
    <rPh sb="4" eb="6">
      <t>ホンブ</t>
    </rPh>
    <rPh sb="6" eb="7">
      <t>セキ</t>
    </rPh>
    <rPh sb="7" eb="9">
      <t>センゾク</t>
    </rPh>
    <rPh sb="15" eb="17">
      <t>イマイ</t>
    </rPh>
    <rPh sb="18" eb="20">
      <t>アベ</t>
    </rPh>
    <rPh sb="21" eb="23">
      <t>ウチダ</t>
    </rPh>
    <rPh sb="25" eb="26">
      <t>メイ</t>
    </rPh>
    <rPh sb="27" eb="29">
      <t>ニンズウ</t>
    </rPh>
    <rPh sb="30" eb="31">
      <t>ヘ</t>
    </rPh>
    <rPh sb="33" eb="36">
      <t>テイッパイ</t>
    </rPh>
    <rPh sb="37" eb="39">
      <t>ケッカ</t>
    </rPh>
    <rPh sb="39" eb="42">
      <t>キロクシャ</t>
    </rPh>
    <rPh sb="43" eb="45">
      <t>フザイ</t>
    </rPh>
    <phoneticPr fontId="21"/>
  </si>
  <si>
    <t>荷物も２階にもっていってもらい、フロア内が密にならないようにした。</t>
    <rPh sb="0" eb="2">
      <t>ニモツ</t>
    </rPh>
    <rPh sb="4" eb="5">
      <t>カイ</t>
    </rPh>
    <rPh sb="19" eb="20">
      <t>ナイ</t>
    </rPh>
    <rPh sb="21" eb="22">
      <t>ミツ</t>
    </rPh>
    <phoneticPr fontId="21"/>
  </si>
  <si>
    <t>時間短縮のいため、試合は15点延長なしとした。コートも部毎に分けて感染防止を図った。</t>
    <rPh sb="0" eb="4">
      <t>ジカンタンシュク</t>
    </rPh>
    <rPh sb="9" eb="11">
      <t>シアイ</t>
    </rPh>
    <rPh sb="14" eb="15">
      <t>テン</t>
    </rPh>
    <rPh sb="15" eb="17">
      <t>エンチョウ</t>
    </rPh>
    <rPh sb="27" eb="28">
      <t>ブ</t>
    </rPh>
    <rPh sb="28" eb="29">
      <t>マイ</t>
    </rPh>
    <rPh sb="30" eb="31">
      <t>ワ</t>
    </rPh>
    <rPh sb="33" eb="35">
      <t>カンセン</t>
    </rPh>
    <rPh sb="35" eb="37">
      <t>ボウシ</t>
    </rPh>
    <rPh sb="38" eb="39">
      <t>ハカ</t>
    </rPh>
    <phoneticPr fontId="21"/>
  </si>
  <si>
    <t>本部席の入口と出口を作って、人が滞留しないようにした。</t>
    <rPh sb="0" eb="3">
      <t>ホンブセキ</t>
    </rPh>
    <rPh sb="4" eb="6">
      <t>イリグチ</t>
    </rPh>
    <rPh sb="7" eb="9">
      <t>デグチ</t>
    </rPh>
    <rPh sb="10" eb="11">
      <t>ツク</t>
    </rPh>
    <rPh sb="14" eb="15">
      <t>ヒト</t>
    </rPh>
    <rPh sb="16" eb="18">
      <t>タイリュウ</t>
    </rPh>
    <phoneticPr fontId="21"/>
  </si>
  <si>
    <t>コロナ対策として、健康チェックシートに加えて、緊急連絡先の記入を実施。加えて受付時に体温チェックも行った。</t>
    <rPh sb="3" eb="5">
      <t>タイサク</t>
    </rPh>
    <rPh sb="9" eb="11">
      <t>ケンコウ</t>
    </rPh>
    <rPh sb="19" eb="20">
      <t>クワ</t>
    </rPh>
    <rPh sb="23" eb="28">
      <t>キンキュウレンラクサキ</t>
    </rPh>
    <rPh sb="29" eb="31">
      <t>キニュウ</t>
    </rPh>
    <rPh sb="32" eb="34">
      <t>ジッシ</t>
    </rPh>
    <rPh sb="35" eb="36">
      <t>クワ</t>
    </rPh>
    <rPh sb="38" eb="40">
      <t>ウケツケ</t>
    </rPh>
    <rPh sb="40" eb="41">
      <t>ジ</t>
    </rPh>
    <rPh sb="42" eb="44">
      <t>タイオン</t>
    </rPh>
    <rPh sb="49" eb="50">
      <t>オコナ</t>
    </rPh>
    <phoneticPr fontId="21"/>
  </si>
  <si>
    <t>各コートへアルコールとペーパータオルを配備。審判用紙のバインダーは本部でも除菌シートで毎回拭き取り。手袋で手渡し。</t>
    <rPh sb="0" eb="1">
      <t>カク</t>
    </rPh>
    <rPh sb="19" eb="21">
      <t>ハイビ</t>
    </rPh>
    <rPh sb="22" eb="26">
      <t>シンパンヨウシ</t>
    </rPh>
    <rPh sb="33" eb="35">
      <t>ホンブ</t>
    </rPh>
    <rPh sb="37" eb="39">
      <t>ジョキン</t>
    </rPh>
    <rPh sb="43" eb="45">
      <t>マイカイ</t>
    </rPh>
    <rPh sb="45" eb="46">
      <t>フ</t>
    </rPh>
    <rPh sb="47" eb="48">
      <t>ト</t>
    </rPh>
    <rPh sb="50" eb="52">
      <t>テブクロ</t>
    </rPh>
    <rPh sb="53" eb="55">
      <t>テワタ</t>
    </rPh>
    <phoneticPr fontId="21"/>
  </si>
  <si>
    <t>トーナメントに入ると審判と線審応援依頼が続出。尾﨑君申込の多数の学生応援により対応できた。</t>
    <rPh sb="7" eb="8">
      <t>ハイ</t>
    </rPh>
    <rPh sb="10" eb="12">
      <t>シンパン</t>
    </rPh>
    <rPh sb="13" eb="15">
      <t>センシン</t>
    </rPh>
    <rPh sb="15" eb="17">
      <t>オウエン</t>
    </rPh>
    <rPh sb="17" eb="19">
      <t>イライ</t>
    </rPh>
    <rPh sb="20" eb="22">
      <t>ゾクシュツ</t>
    </rPh>
    <rPh sb="23" eb="26">
      <t>オザキクン</t>
    </rPh>
    <rPh sb="26" eb="28">
      <t>モウシコミ</t>
    </rPh>
    <rPh sb="29" eb="31">
      <t>タスウ</t>
    </rPh>
    <rPh sb="32" eb="34">
      <t>ガクセイ</t>
    </rPh>
    <rPh sb="34" eb="36">
      <t>オウエン</t>
    </rPh>
    <rPh sb="39" eb="41">
      <t>タイオウ</t>
    </rPh>
    <phoneticPr fontId="21"/>
  </si>
  <si>
    <t>トイレやロビーにもペーパータオルや除菌シートを置いた。</t>
    <rPh sb="17" eb="19">
      <t>ジョキン</t>
    </rPh>
    <rPh sb="23" eb="24">
      <t>オ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</si>
</sst>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&quot;(&quot;@&quot;)&quot;"/>
    <numFmt numFmtId="177" formatCode="\-"/>
    <numFmt numFmtId="178" formatCode="&quot;&quot;@&quot;位&quot;"/>
  </numFmts>
  <fonts count="35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標準明朝"/>
      <family val="1"/>
      <charset val="128"/>
    </font>
    <font>
      <sz val="6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sz val="8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rgb="FFFF0000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36"/>
      <color indexed="8"/>
      <name val="ＭＳ Ｐゴシック"/>
      <family val="3"/>
      <charset val="128"/>
    </font>
    <font>
      <sz val="55"/>
      <color indexed="8"/>
      <name val="ＭＳ Ｐゴシック"/>
      <family val="3"/>
      <charset val="128"/>
    </font>
    <font>
      <sz val="22"/>
      <color indexed="8"/>
      <name val="HG丸ｺﾞｼｯｸM-PRO"/>
      <family val="3"/>
      <charset val="128"/>
    </font>
    <font>
      <b/>
      <sz val="20"/>
      <color indexed="8"/>
      <name val="ＭＳ Ｐゴシック"/>
      <family val="3"/>
      <charset val="128"/>
    </font>
    <font>
      <b/>
      <sz val="20"/>
      <color indexed="8"/>
      <name val="HG丸ｺﾞｼｯｸM-PRO"/>
      <family val="3"/>
      <charset val="128"/>
    </font>
    <font>
      <sz val="14"/>
      <color indexed="8"/>
      <name val="HG丸ｺﾞｼｯｸM-PRO"/>
      <family val="3"/>
      <charset val="128"/>
    </font>
    <font>
      <sz val="18"/>
      <color indexed="8"/>
      <name val="HG丸ｺﾞｼｯｸM-PRO"/>
      <family val="3"/>
      <charset val="128"/>
    </font>
    <font>
      <sz val="10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ACFEDF"/>
        <bgColor indexed="64"/>
      </patternFill>
    </fill>
  </fills>
  <borders count="123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double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/>
      <top style="double">
        <color indexed="64"/>
      </top>
      <bottom style="hair">
        <color indexed="8"/>
      </bottom>
      <diagonal/>
    </border>
    <border>
      <left/>
      <right/>
      <top style="double">
        <color indexed="64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double">
        <color indexed="64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mediumDashDot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8"/>
      </top>
      <bottom/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8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8"/>
      </left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/>
      <right style="medium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64"/>
      </bottom>
      <diagonal/>
    </border>
    <border>
      <left/>
      <right/>
      <top style="hair">
        <color indexed="8"/>
      </top>
      <bottom style="thin">
        <color indexed="64"/>
      </bottom>
      <diagonal/>
    </border>
    <border>
      <left style="thin">
        <color indexed="64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/>
      <bottom style="mediumDashDot">
        <color auto="1"/>
      </bottom>
      <diagonal/>
    </border>
  </borders>
  <cellStyleXfs count="17">
    <xf numFmtId="0" fontId="0" fillId="0" borderId="0">
      <alignment vertical="center"/>
    </xf>
    <xf numFmtId="38" fontId="7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6" fontId="6" fillId="0" borderId="0" applyFont="0" applyFill="0" applyBorder="0" applyAlignment="0" applyProtection="0">
      <alignment vertical="center"/>
    </xf>
    <xf numFmtId="0" fontId="5" fillId="0" borderId="0" applyBorder="0"/>
    <xf numFmtId="0" fontId="6" fillId="0" borderId="0"/>
    <xf numFmtId="0" fontId="6" fillId="0" borderId="0">
      <alignment vertical="center"/>
    </xf>
    <xf numFmtId="0" fontId="6" fillId="0" borderId="0"/>
    <xf numFmtId="0" fontId="5" fillId="0" borderId="0" applyBorder="0"/>
    <xf numFmtId="0" fontId="5" fillId="0" borderId="0" applyBorder="0"/>
    <xf numFmtId="0" fontId="20" fillId="0" borderId="0">
      <alignment vertical="center"/>
    </xf>
    <xf numFmtId="0" fontId="20" fillId="0" borderId="0">
      <alignment vertical="center"/>
    </xf>
    <xf numFmtId="0" fontId="23" fillId="0" borderId="0"/>
    <xf numFmtId="0" fontId="2" fillId="0" borderId="0">
      <alignment vertical="center"/>
    </xf>
    <xf numFmtId="0" fontId="1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</cellStyleXfs>
  <cellXfs count="478">
    <xf numFmtId="0" fontId="0" fillId="0" borderId="0" xfId="0">
      <alignment vertical="center"/>
    </xf>
    <xf numFmtId="0" fontId="9" fillId="2" borderId="0" xfId="4" applyFont="1" applyFill="1" applyAlignment="1">
      <alignment vertical="center"/>
    </xf>
    <xf numFmtId="38" fontId="11" fillId="2" borderId="0" xfId="1" applyFont="1" applyFill="1" applyBorder="1" applyAlignment="1">
      <alignment horizontal="right" vertical="center" shrinkToFit="1"/>
    </xf>
    <xf numFmtId="38" fontId="11" fillId="2" borderId="1" xfId="1" applyFont="1" applyFill="1" applyBorder="1" applyAlignment="1">
      <alignment horizontal="right" vertical="center" shrinkToFit="1"/>
    </xf>
    <xf numFmtId="38" fontId="11" fillId="2" borderId="2" xfId="1" applyFont="1" applyFill="1" applyBorder="1" applyAlignment="1">
      <alignment horizontal="right" vertical="center" shrinkToFit="1"/>
    </xf>
    <xf numFmtId="38" fontId="11" fillId="2" borderId="3" xfId="1" applyFont="1" applyFill="1" applyBorder="1" applyAlignment="1">
      <alignment horizontal="right" vertical="center" shrinkToFit="1"/>
    </xf>
    <xf numFmtId="38" fontId="10" fillId="2" borderId="0" xfId="1" applyFont="1" applyFill="1" applyBorder="1" applyAlignment="1">
      <alignment horizontal="center" shrinkToFit="1"/>
    </xf>
    <xf numFmtId="38" fontId="11" fillId="2" borderId="4" xfId="1" applyFont="1" applyFill="1" applyBorder="1" applyAlignment="1">
      <alignment horizontal="right" vertical="center" shrinkToFit="1"/>
    </xf>
    <xf numFmtId="38" fontId="11" fillId="2" borderId="5" xfId="1" applyFont="1" applyFill="1" applyBorder="1" applyAlignment="1">
      <alignment horizontal="right" vertical="center" shrinkToFit="1"/>
    </xf>
    <xf numFmtId="177" fontId="10" fillId="2" borderId="0" xfId="4" applyNumberFormat="1" applyFont="1" applyFill="1" applyBorder="1" applyAlignment="1">
      <alignment horizontal="right" vertical="center" shrinkToFit="1"/>
    </xf>
    <xf numFmtId="0" fontId="10" fillId="2" borderId="12" xfId="4" applyFont="1" applyFill="1" applyBorder="1" applyAlignment="1">
      <alignment horizontal="center" shrinkToFit="1"/>
    </xf>
    <xf numFmtId="0" fontId="10" fillId="2" borderId="11" xfId="4" applyFont="1" applyFill="1" applyBorder="1" applyAlignment="1">
      <alignment horizontal="center" shrinkToFit="1"/>
    </xf>
    <xf numFmtId="0" fontId="10" fillId="2" borderId="13" xfId="4" applyFont="1" applyFill="1" applyBorder="1" applyAlignment="1">
      <alignment horizontal="center" shrinkToFit="1"/>
    </xf>
    <xf numFmtId="38" fontId="10" fillId="2" borderId="15" xfId="4" applyNumberFormat="1" applyFont="1" applyFill="1" applyBorder="1" applyAlignment="1">
      <alignment horizontal="center" shrinkToFit="1"/>
    </xf>
    <xf numFmtId="38" fontId="10" fillId="2" borderId="16" xfId="1" applyFont="1" applyFill="1" applyBorder="1" applyAlignment="1">
      <alignment horizontal="center" shrinkToFit="1"/>
    </xf>
    <xf numFmtId="0" fontId="10" fillId="2" borderId="18" xfId="4" applyFont="1" applyFill="1" applyBorder="1" applyAlignment="1">
      <alignment horizontal="center" shrinkToFit="1"/>
    </xf>
    <xf numFmtId="0" fontId="10" fillId="2" borderId="15" xfId="4" applyFont="1" applyFill="1" applyBorder="1" applyAlignment="1">
      <alignment horizontal="center" shrinkToFit="1"/>
    </xf>
    <xf numFmtId="0" fontId="10" fillId="2" borderId="0" xfId="4" applyFont="1" applyFill="1" applyBorder="1" applyAlignment="1">
      <alignment horizontal="center" shrinkToFit="1"/>
    </xf>
    <xf numFmtId="0" fontId="10" fillId="2" borderId="16" xfId="4" applyFont="1" applyFill="1" applyBorder="1" applyAlignment="1">
      <alignment horizontal="center" shrinkToFit="1"/>
    </xf>
    <xf numFmtId="177" fontId="10" fillId="2" borderId="2" xfId="4" applyNumberFormat="1" applyFont="1" applyFill="1" applyBorder="1" applyAlignment="1">
      <alignment horizontal="right" vertical="center" shrinkToFit="1"/>
    </xf>
    <xf numFmtId="0" fontId="10" fillId="2" borderId="14" xfId="4" applyFont="1" applyFill="1" applyBorder="1" applyAlignment="1">
      <alignment horizontal="right" vertical="center" shrinkToFit="1"/>
    </xf>
    <xf numFmtId="0" fontId="10" fillId="2" borderId="3" xfId="4" applyFont="1" applyFill="1" applyBorder="1" applyAlignment="1">
      <alignment horizontal="right" vertical="center" shrinkToFit="1"/>
    </xf>
    <xf numFmtId="0" fontId="10" fillId="2" borderId="8" xfId="4" applyFont="1" applyFill="1" applyBorder="1" applyAlignment="1">
      <alignment horizontal="right" vertical="center" shrinkToFit="1"/>
    </xf>
    <xf numFmtId="0" fontId="10" fillId="2" borderId="5" xfId="4" applyFont="1" applyFill="1" applyBorder="1" applyAlignment="1">
      <alignment horizontal="right" vertical="center" shrinkToFit="1"/>
    </xf>
    <xf numFmtId="0" fontId="10" fillId="2" borderId="9" xfId="4" applyFont="1" applyFill="1" applyBorder="1" applyAlignment="1">
      <alignment horizontal="right" vertical="center" shrinkToFit="1"/>
    </xf>
    <xf numFmtId="177" fontId="10" fillId="2" borderId="10" xfId="4" applyNumberFormat="1" applyFont="1" applyFill="1" applyBorder="1" applyAlignment="1">
      <alignment horizontal="right" vertical="center" shrinkToFit="1"/>
    </xf>
    <xf numFmtId="0" fontId="10" fillId="3" borderId="21" xfId="4" applyFont="1" applyFill="1" applyBorder="1" applyAlignment="1">
      <alignment horizontal="right" vertical="center" shrinkToFit="1"/>
    </xf>
    <xf numFmtId="0" fontId="10" fillId="3" borderId="23" xfId="4" applyFont="1" applyFill="1" applyBorder="1" applyAlignment="1">
      <alignment horizontal="right" vertical="center" shrinkToFit="1"/>
    </xf>
    <xf numFmtId="0" fontId="10" fillId="2" borderId="21" xfId="4" applyFont="1" applyFill="1" applyBorder="1" applyAlignment="1">
      <alignment horizontal="right" vertical="center" shrinkToFit="1"/>
    </xf>
    <xf numFmtId="0" fontId="10" fillId="2" borderId="23" xfId="4" applyFont="1" applyFill="1" applyBorder="1" applyAlignment="1">
      <alignment horizontal="right" vertical="center" shrinkToFit="1"/>
    </xf>
    <xf numFmtId="177" fontId="10" fillId="2" borderId="21" xfId="4" applyNumberFormat="1" applyFont="1" applyFill="1" applyBorder="1" applyAlignment="1">
      <alignment horizontal="right" vertical="center" shrinkToFit="1"/>
    </xf>
    <xf numFmtId="0" fontId="10" fillId="2" borderId="22" xfId="4" applyFont="1" applyFill="1" applyBorder="1" applyAlignment="1">
      <alignment horizontal="right" vertical="center" shrinkToFit="1"/>
    </xf>
    <xf numFmtId="0" fontId="10" fillId="3" borderId="0" xfId="4" applyFont="1" applyFill="1" applyBorder="1" applyAlignment="1">
      <alignment horizontal="right" vertical="center" shrinkToFit="1"/>
    </xf>
    <xf numFmtId="0" fontId="10" fillId="3" borderId="8" xfId="4" applyFont="1" applyFill="1" applyBorder="1" applyAlignment="1">
      <alignment horizontal="right" vertical="center" shrinkToFit="1"/>
    </xf>
    <xf numFmtId="0" fontId="10" fillId="3" borderId="0" xfId="4" quotePrefix="1" applyNumberFormat="1" applyFont="1" applyFill="1" applyBorder="1" applyAlignment="1">
      <alignment horizontal="right" vertical="center" shrinkToFit="1"/>
    </xf>
    <xf numFmtId="177" fontId="10" fillId="2" borderId="24" xfId="4" applyNumberFormat="1" applyFont="1" applyFill="1" applyBorder="1" applyAlignment="1">
      <alignment horizontal="right" vertical="center" shrinkToFit="1"/>
    </xf>
    <xf numFmtId="0" fontId="10" fillId="3" borderId="28" xfId="4" applyFont="1" applyFill="1" applyBorder="1" applyAlignment="1">
      <alignment horizontal="right" vertical="center" shrinkToFit="1"/>
    </xf>
    <xf numFmtId="0" fontId="10" fillId="3" borderId="24" xfId="4" applyFont="1" applyFill="1" applyBorder="1" applyAlignment="1">
      <alignment horizontal="right" vertical="center" shrinkToFit="1"/>
    </xf>
    <xf numFmtId="0" fontId="3" fillId="4" borderId="0" xfId="8" applyFont="1" applyFill="1" applyAlignment="1">
      <alignment vertical="center"/>
    </xf>
    <xf numFmtId="0" fontId="14" fillId="4" borderId="101" xfId="8" applyFont="1" applyFill="1" applyBorder="1" applyAlignment="1">
      <alignment vertical="center"/>
    </xf>
    <xf numFmtId="0" fontId="14" fillId="4" borderId="40" xfId="8" applyFont="1" applyFill="1" applyBorder="1" applyAlignment="1">
      <alignment vertical="center"/>
    </xf>
    <xf numFmtId="0" fontId="18" fillId="4" borderId="20" xfId="8" applyFont="1" applyFill="1" applyBorder="1" applyAlignment="1">
      <alignment vertical="center" shrinkToFit="1"/>
    </xf>
    <xf numFmtId="176" fontId="18" fillId="4" borderId="10" xfId="8" applyNumberFormat="1" applyFont="1" applyFill="1" applyBorder="1" applyAlignment="1">
      <alignment vertical="center" shrinkToFit="1"/>
    </xf>
    <xf numFmtId="0" fontId="18" fillId="4" borderId="5" xfId="8" applyFont="1" applyFill="1" applyBorder="1" applyAlignment="1">
      <alignment vertical="center" shrinkToFit="1"/>
    </xf>
    <xf numFmtId="176" fontId="18" fillId="4" borderId="0" xfId="8" applyNumberFormat="1" applyFont="1" applyFill="1" applyBorder="1" applyAlignment="1">
      <alignment vertical="center" shrinkToFit="1"/>
    </xf>
    <xf numFmtId="0" fontId="18" fillId="4" borderId="3" xfId="8" applyFont="1" applyFill="1" applyBorder="1" applyAlignment="1">
      <alignment vertical="center" shrinkToFit="1"/>
    </xf>
    <xf numFmtId="0" fontId="18" fillId="4" borderId="2" xfId="8" applyNumberFormat="1" applyFont="1" applyFill="1" applyBorder="1" applyAlignment="1">
      <alignment horizontal="center" vertical="center" shrinkToFit="1"/>
    </xf>
    <xf numFmtId="0" fontId="18" fillId="4" borderId="22" xfId="8" applyFont="1" applyFill="1" applyBorder="1" applyAlignment="1">
      <alignment vertical="center" shrinkToFit="1"/>
    </xf>
    <xf numFmtId="0" fontId="18" fillId="4" borderId="21" xfId="8" applyNumberFormat="1" applyFont="1" applyFill="1" applyBorder="1" applyAlignment="1">
      <alignment horizontal="center" vertical="center" shrinkToFit="1"/>
    </xf>
    <xf numFmtId="0" fontId="13" fillId="4" borderId="42" xfId="8" applyFont="1" applyFill="1" applyBorder="1" applyAlignment="1">
      <alignment horizontal="center" vertical="center" shrinkToFit="1"/>
    </xf>
    <xf numFmtId="38" fontId="13" fillId="4" borderId="7" xfId="1" applyFont="1" applyFill="1" applyBorder="1" applyAlignment="1">
      <alignment horizontal="center" vertical="center" shrinkToFit="1"/>
    </xf>
    <xf numFmtId="0" fontId="13" fillId="4" borderId="0" xfId="8" applyFont="1" applyFill="1" applyBorder="1" applyAlignment="1">
      <alignment horizontal="left" vertical="center" shrinkToFit="1"/>
    </xf>
    <xf numFmtId="0" fontId="13" fillId="4" borderId="48" xfId="8" applyFont="1" applyFill="1" applyBorder="1" applyAlignment="1">
      <alignment horizontal="center" vertical="center" shrinkToFit="1"/>
    </xf>
    <xf numFmtId="38" fontId="13" fillId="4" borderId="49" xfId="1" applyFont="1" applyFill="1" applyBorder="1" applyAlignment="1">
      <alignment horizontal="center" vertical="center" shrinkToFit="1"/>
    </xf>
    <xf numFmtId="0" fontId="18" fillId="4" borderId="0" xfId="8" applyFont="1" applyFill="1" applyBorder="1" applyAlignment="1">
      <alignment vertical="center" shrinkToFit="1"/>
    </xf>
    <xf numFmtId="0" fontId="13" fillId="4" borderId="52" xfId="8" applyFont="1" applyFill="1" applyBorder="1" applyAlignment="1">
      <alignment horizontal="center" vertical="center" shrinkToFit="1"/>
    </xf>
    <xf numFmtId="38" fontId="13" fillId="4" borderId="53" xfId="1" applyFont="1" applyFill="1" applyBorder="1" applyAlignment="1">
      <alignment horizontal="center" vertical="center" shrinkToFit="1"/>
    </xf>
    <xf numFmtId="0" fontId="13" fillId="4" borderId="0" xfId="8" applyFont="1" applyFill="1" applyAlignment="1">
      <alignment vertical="center" shrinkToFit="1"/>
    </xf>
    <xf numFmtId="0" fontId="13" fillId="4" borderId="54" xfId="8" applyFont="1" applyFill="1" applyBorder="1" applyAlignment="1">
      <alignment horizontal="center" vertical="center" shrinkToFit="1"/>
    </xf>
    <xf numFmtId="38" fontId="13" fillId="4" borderId="55" xfId="1" applyFont="1" applyFill="1" applyBorder="1" applyAlignment="1">
      <alignment horizontal="center" vertical="center" shrinkToFit="1"/>
    </xf>
    <xf numFmtId="0" fontId="13" fillId="4" borderId="0" xfId="8" applyFont="1" applyFill="1" applyBorder="1" applyAlignment="1">
      <alignment vertical="center" shrinkToFit="1"/>
    </xf>
    <xf numFmtId="0" fontId="13" fillId="4" borderId="50" xfId="8" applyFont="1" applyFill="1" applyBorder="1" applyAlignment="1">
      <alignment horizontal="center" vertical="center" shrinkToFit="1"/>
    </xf>
    <xf numFmtId="38" fontId="13" fillId="4" borderId="51" xfId="1" applyFont="1" applyFill="1" applyBorder="1" applyAlignment="1">
      <alignment horizontal="center" vertical="center" shrinkToFit="1"/>
    </xf>
    <xf numFmtId="0" fontId="14" fillId="4" borderId="0" xfId="8" applyFont="1" applyFill="1" applyBorder="1" applyAlignment="1">
      <alignment vertical="center"/>
    </xf>
    <xf numFmtId="0" fontId="13" fillId="4" borderId="0" xfId="8" applyFont="1" applyFill="1" applyBorder="1" applyAlignment="1">
      <alignment vertical="center"/>
    </xf>
    <xf numFmtId="0" fontId="3" fillId="4" borderId="0" xfId="8" applyFont="1" applyFill="1" applyBorder="1" applyAlignment="1">
      <alignment vertical="center"/>
    </xf>
    <xf numFmtId="0" fontId="13" fillId="4" borderId="56" xfId="8" applyFont="1" applyFill="1" applyBorder="1" applyAlignment="1">
      <alignment horizontal="center" vertical="center" shrinkToFit="1"/>
    </xf>
    <xf numFmtId="38" fontId="13" fillId="4" borderId="57" xfId="1" applyFont="1" applyFill="1" applyBorder="1" applyAlignment="1">
      <alignment horizontal="center" vertical="center" shrinkToFit="1"/>
    </xf>
    <xf numFmtId="0" fontId="13" fillId="4" borderId="8" xfId="8" applyFont="1" applyFill="1" applyBorder="1" applyAlignment="1">
      <alignment vertical="center" shrinkToFit="1"/>
    </xf>
    <xf numFmtId="0" fontId="13" fillId="4" borderId="58" xfId="8" applyFont="1" applyFill="1" applyBorder="1" applyAlignment="1">
      <alignment horizontal="center" vertical="center" shrinkToFit="1"/>
    </xf>
    <xf numFmtId="38" fontId="13" fillId="4" borderId="59" xfId="1" applyFont="1" applyFill="1" applyBorder="1" applyAlignment="1">
      <alignment horizontal="center" vertical="center" shrinkToFit="1"/>
    </xf>
    <xf numFmtId="0" fontId="13" fillId="4" borderId="10" xfId="8" applyFont="1" applyFill="1" applyBorder="1" applyAlignment="1">
      <alignment vertical="center" shrinkToFit="1"/>
    </xf>
    <xf numFmtId="0" fontId="13" fillId="4" borderId="60" xfId="8" applyFont="1" applyFill="1" applyBorder="1" applyAlignment="1">
      <alignment horizontal="center" vertical="center" shrinkToFit="1"/>
    </xf>
    <xf numFmtId="38" fontId="13" fillId="4" borderId="61" xfId="1" applyFont="1" applyFill="1" applyBorder="1" applyAlignment="1">
      <alignment horizontal="center" vertical="center" shrinkToFit="1"/>
    </xf>
    <xf numFmtId="0" fontId="13" fillId="4" borderId="62" xfId="8" applyFont="1" applyFill="1" applyBorder="1" applyAlignment="1">
      <alignment horizontal="center" vertical="center" shrinkToFit="1"/>
    </xf>
    <xf numFmtId="38" fontId="13" fillId="4" borderId="63" xfId="1" applyFont="1" applyFill="1" applyBorder="1" applyAlignment="1">
      <alignment horizontal="center" vertical="center" shrinkToFit="1"/>
    </xf>
    <xf numFmtId="0" fontId="13" fillId="4" borderId="43" xfId="8" applyFont="1" applyFill="1" applyBorder="1" applyAlignment="1">
      <alignment horizontal="center" vertical="center" shrinkToFit="1"/>
    </xf>
    <xf numFmtId="38" fontId="13" fillId="4" borderId="6" xfId="1" applyFont="1" applyFill="1" applyBorder="1" applyAlignment="1">
      <alignment horizontal="center" vertical="center" shrinkToFit="1"/>
    </xf>
    <xf numFmtId="0" fontId="16" fillId="4" borderId="0" xfId="8" applyFont="1" applyFill="1" applyBorder="1" applyAlignment="1">
      <alignment horizontal="left" vertical="center"/>
    </xf>
    <xf numFmtId="0" fontId="18" fillId="4" borderId="5" xfId="8" applyFont="1" applyFill="1" applyBorder="1" applyAlignment="1">
      <alignment horizontal="left" vertical="center" shrinkToFit="1"/>
    </xf>
    <xf numFmtId="178" fontId="3" fillId="4" borderId="0" xfId="8" applyNumberFormat="1" applyFont="1" applyFill="1" applyBorder="1" applyAlignment="1">
      <alignment vertical="center" shrinkToFit="1"/>
    </xf>
    <xf numFmtId="0" fontId="18" fillId="4" borderId="38" xfId="8" applyFont="1" applyFill="1" applyBorder="1" applyAlignment="1">
      <alignment horizontal="left" vertical="center" shrinkToFit="1"/>
    </xf>
    <xf numFmtId="176" fontId="18" fillId="4" borderId="24" xfId="8" applyNumberFormat="1" applyFont="1" applyFill="1" applyBorder="1" applyAlignment="1">
      <alignment vertical="center" shrinkToFit="1"/>
    </xf>
    <xf numFmtId="0" fontId="18" fillId="4" borderId="0" xfId="8" applyNumberFormat="1" applyFont="1" applyFill="1" applyBorder="1" applyAlignment="1">
      <alignment horizontal="center" vertical="center" shrinkToFit="1"/>
    </xf>
    <xf numFmtId="38" fontId="14" fillId="4" borderId="0" xfId="1" applyFont="1" applyFill="1" applyBorder="1" applyAlignment="1">
      <alignment horizontal="right" vertical="center" shrinkToFit="1"/>
    </xf>
    <xf numFmtId="38" fontId="14" fillId="4" borderId="4" xfId="1" applyFont="1" applyFill="1" applyBorder="1" applyAlignment="1">
      <alignment horizontal="right" vertical="center" shrinkToFit="1"/>
    </xf>
    <xf numFmtId="177" fontId="18" fillId="4" borderId="0" xfId="8" applyNumberFormat="1" applyFont="1" applyFill="1" applyBorder="1" applyAlignment="1">
      <alignment horizontal="left" vertical="top" shrinkToFit="1"/>
    </xf>
    <xf numFmtId="0" fontId="18" fillId="4" borderId="0" xfId="8" applyFont="1" applyFill="1" applyAlignment="1">
      <alignment vertical="center"/>
    </xf>
    <xf numFmtId="0" fontId="3" fillId="4" borderId="64" xfId="8" applyFont="1" applyFill="1" applyBorder="1" applyAlignment="1">
      <alignment vertical="center"/>
    </xf>
    <xf numFmtId="0" fontId="16" fillId="4" borderId="64" xfId="8" applyFont="1" applyFill="1" applyBorder="1" applyAlignment="1">
      <alignment horizontal="left" vertical="center"/>
    </xf>
    <xf numFmtId="0" fontId="13" fillId="4" borderId="33" xfId="8" applyFont="1" applyFill="1" applyBorder="1" applyAlignment="1">
      <alignment vertical="center" shrinkToFit="1"/>
    </xf>
    <xf numFmtId="0" fontId="13" fillId="4" borderId="32" xfId="8" applyFont="1" applyFill="1" applyBorder="1" applyAlignment="1">
      <alignment vertical="center" shrinkToFit="1"/>
    </xf>
    <xf numFmtId="0" fontId="13" fillId="4" borderId="103" xfId="8" applyFont="1" applyFill="1" applyBorder="1" applyAlignment="1">
      <alignment vertical="center" shrinkToFit="1"/>
    </xf>
    <xf numFmtId="0" fontId="14" fillId="4" borderId="10" xfId="8" applyFont="1" applyFill="1" applyBorder="1" applyAlignment="1">
      <alignment vertical="center" shrinkToFit="1"/>
    </xf>
    <xf numFmtId="0" fontId="18" fillId="4" borderId="107" xfId="8" applyNumberFormat="1" applyFont="1" applyFill="1" applyBorder="1" applyAlignment="1">
      <alignment horizontal="center" vertical="center" shrinkToFit="1"/>
    </xf>
    <xf numFmtId="0" fontId="18" fillId="4" borderId="101" xfId="8" applyFont="1" applyFill="1" applyBorder="1" applyAlignment="1">
      <alignment vertical="center" shrinkToFit="1"/>
    </xf>
    <xf numFmtId="38" fontId="13" fillId="4" borderId="0" xfId="1" applyFont="1" applyFill="1" applyBorder="1" applyAlignment="1">
      <alignment horizontal="center" vertical="center" shrinkToFit="1"/>
    </xf>
    <xf numFmtId="0" fontId="13" fillId="4" borderId="101" xfId="8" applyFont="1" applyFill="1" applyBorder="1" applyAlignment="1">
      <alignment horizontal="center" vertical="center" shrinkToFit="1"/>
    </xf>
    <xf numFmtId="38" fontId="13" fillId="4" borderId="101" xfId="1" applyFont="1" applyFill="1" applyBorder="1" applyAlignment="1">
      <alignment horizontal="center" vertical="center" shrinkToFit="1"/>
    </xf>
    <xf numFmtId="0" fontId="13" fillId="4" borderId="100" xfId="8" applyFont="1" applyFill="1" applyBorder="1" applyAlignment="1">
      <alignment horizontal="center" vertical="center" shrinkToFit="1"/>
    </xf>
    <xf numFmtId="38" fontId="13" fillId="4" borderId="102" xfId="1" applyFont="1" applyFill="1" applyBorder="1" applyAlignment="1">
      <alignment horizontal="center" vertical="center" shrinkToFit="1"/>
    </xf>
    <xf numFmtId="0" fontId="14" fillId="4" borderId="99" xfId="8" applyFont="1" applyFill="1" applyBorder="1" applyAlignment="1">
      <alignment horizontal="center" vertical="center"/>
    </xf>
    <xf numFmtId="0" fontId="18" fillId="4" borderId="99" xfId="8" applyFont="1" applyFill="1" applyBorder="1" applyAlignment="1">
      <alignment vertical="center" shrinkToFit="1"/>
    </xf>
    <xf numFmtId="0" fontId="16" fillId="4" borderId="0" xfId="8" applyFont="1" applyFill="1" applyAlignment="1">
      <alignment vertical="center"/>
    </xf>
    <xf numFmtId="0" fontId="18" fillId="4" borderId="0" xfId="8" applyFont="1" applyFill="1" applyBorder="1" applyAlignment="1">
      <alignment horizontal="left" vertical="top" shrinkToFit="1"/>
    </xf>
    <xf numFmtId="0" fontId="24" fillId="4" borderId="0" xfId="8" applyFont="1" applyFill="1" applyAlignment="1">
      <alignment vertical="center"/>
    </xf>
    <xf numFmtId="0" fontId="18" fillId="4" borderId="0" xfId="4" applyNumberFormat="1" applyFont="1" applyFill="1" applyBorder="1" applyAlignment="1">
      <alignment horizontal="center" vertical="center" shrinkToFit="1"/>
    </xf>
    <xf numFmtId="177" fontId="19" fillId="4" borderId="0" xfId="9" applyNumberFormat="1" applyFont="1" applyFill="1" applyBorder="1" applyAlignment="1">
      <alignment horizontal="right" vertical="center"/>
    </xf>
    <xf numFmtId="0" fontId="26" fillId="4" borderId="0" xfId="0" applyFont="1" applyFill="1" applyBorder="1">
      <alignment vertical="center"/>
    </xf>
    <xf numFmtId="177" fontId="19" fillId="4" borderId="0" xfId="9" applyNumberFormat="1" applyFont="1" applyFill="1" applyBorder="1" applyAlignment="1">
      <alignment horizontal="right" vertical="center" shrinkToFit="1"/>
    </xf>
    <xf numFmtId="0" fontId="19" fillId="4" borderId="0" xfId="9" applyFont="1" applyFill="1" applyBorder="1" applyAlignment="1">
      <alignment horizontal="right" vertical="center" shrinkToFit="1"/>
    </xf>
    <xf numFmtId="178" fontId="19" fillId="4" borderId="0" xfId="4" applyNumberFormat="1" applyFont="1" applyFill="1" applyBorder="1" applyAlignment="1">
      <alignment vertical="center" shrinkToFit="1"/>
    </xf>
    <xf numFmtId="0" fontId="18" fillId="4" borderId="0" xfId="4" applyFont="1" applyFill="1" applyBorder="1" applyAlignment="1">
      <alignment vertical="center" shrinkToFit="1"/>
    </xf>
    <xf numFmtId="0" fontId="13" fillId="4" borderId="23" xfId="8" applyFont="1" applyFill="1" applyBorder="1" applyAlignment="1">
      <alignment vertical="center" shrinkToFit="1"/>
    </xf>
    <xf numFmtId="0" fontId="13" fillId="4" borderId="21" xfId="8" applyFont="1" applyFill="1" applyBorder="1" applyAlignment="1">
      <alignment vertical="center" shrinkToFit="1"/>
    </xf>
    <xf numFmtId="0" fontId="25" fillId="4" borderId="0" xfId="8" applyFont="1" applyFill="1" applyAlignment="1">
      <alignment vertical="center"/>
    </xf>
    <xf numFmtId="0" fontId="19" fillId="4" borderId="0" xfId="8" applyFont="1" applyFill="1" applyBorder="1" applyAlignment="1">
      <alignment vertical="center"/>
    </xf>
    <xf numFmtId="0" fontId="18" fillId="4" borderId="0" xfId="8" applyFont="1" applyFill="1" applyBorder="1" applyAlignment="1">
      <alignment horizontal="right" vertical="center" shrinkToFit="1"/>
    </xf>
    <xf numFmtId="0" fontId="19" fillId="4" borderId="0" xfId="8" applyFont="1" applyFill="1" applyAlignment="1">
      <alignment vertical="center"/>
    </xf>
    <xf numFmtId="0" fontId="18" fillId="4" borderId="101" xfId="8" applyNumberFormat="1" applyFont="1" applyFill="1" applyBorder="1" applyAlignment="1">
      <alignment horizontal="center" vertical="center" shrinkToFit="1"/>
    </xf>
    <xf numFmtId="176" fontId="18" fillId="4" borderId="99" xfId="8" applyNumberFormat="1" applyFont="1" applyFill="1" applyBorder="1" applyAlignment="1">
      <alignment vertical="center" shrinkToFit="1"/>
    </xf>
    <xf numFmtId="0" fontId="26" fillId="4" borderId="5" xfId="0" applyFont="1" applyFill="1" applyBorder="1">
      <alignment vertical="center"/>
    </xf>
    <xf numFmtId="0" fontId="18" fillId="4" borderId="2" xfId="8" applyFont="1" applyFill="1" applyBorder="1" applyAlignment="1">
      <alignment vertical="center" shrinkToFit="1"/>
    </xf>
    <xf numFmtId="0" fontId="3" fillId="4" borderId="4" xfId="8" applyFont="1" applyFill="1" applyBorder="1" applyAlignment="1">
      <alignment vertical="center"/>
    </xf>
    <xf numFmtId="176" fontId="18" fillId="4" borderId="4" xfId="8" applyNumberFormat="1" applyFont="1" applyFill="1" applyBorder="1" applyAlignment="1">
      <alignment vertical="center" shrinkToFit="1"/>
    </xf>
    <xf numFmtId="176" fontId="18" fillId="4" borderId="30" xfId="8" applyNumberFormat="1" applyFont="1" applyFill="1" applyBorder="1" applyAlignment="1">
      <alignment vertical="center" shrinkToFit="1"/>
    </xf>
    <xf numFmtId="0" fontId="18" fillId="4" borderId="1" xfId="8" applyNumberFormat="1" applyFont="1" applyFill="1" applyBorder="1" applyAlignment="1">
      <alignment horizontal="center" vertical="center" shrinkToFit="1"/>
    </xf>
    <xf numFmtId="0" fontId="14" fillId="4" borderId="21" xfId="8" applyFont="1" applyFill="1" applyBorder="1" applyAlignment="1">
      <alignment horizontal="left" vertical="center"/>
    </xf>
    <xf numFmtId="0" fontId="14" fillId="4" borderId="40" xfId="8" applyFont="1" applyFill="1" applyBorder="1" applyAlignment="1">
      <alignment horizontal="left" vertical="center"/>
    </xf>
    <xf numFmtId="0" fontId="27" fillId="4" borderId="0" xfId="8" applyFont="1" applyFill="1" applyAlignment="1">
      <alignment vertical="center"/>
    </xf>
    <xf numFmtId="0" fontId="13" fillId="4" borderId="108" xfId="8" applyFont="1" applyFill="1" applyBorder="1" applyAlignment="1">
      <alignment horizontal="center" vertical="center" shrinkToFit="1"/>
    </xf>
    <xf numFmtId="38" fontId="13" fillId="4" borderId="109" xfId="1" applyFont="1" applyFill="1" applyBorder="1" applyAlignment="1">
      <alignment horizontal="center" vertical="center" shrinkToFit="1"/>
    </xf>
    <xf numFmtId="0" fontId="13" fillId="4" borderId="110" xfId="8" applyFont="1" applyFill="1" applyBorder="1" applyAlignment="1">
      <alignment horizontal="center" vertical="center" shrinkToFit="1"/>
    </xf>
    <xf numFmtId="38" fontId="13" fillId="4" borderId="111" xfId="1" applyFont="1" applyFill="1" applyBorder="1" applyAlignment="1">
      <alignment horizontal="center" vertical="center" shrinkToFit="1"/>
    </xf>
    <xf numFmtId="178" fontId="3" fillId="4" borderId="0" xfId="8" applyNumberFormat="1" applyFont="1" applyFill="1" applyBorder="1" applyAlignment="1">
      <alignment horizontal="center" vertical="center"/>
    </xf>
    <xf numFmtId="0" fontId="13" fillId="4" borderId="0" xfId="8" applyFont="1" applyFill="1" applyBorder="1" applyAlignment="1">
      <alignment horizontal="center" vertical="center"/>
    </xf>
    <xf numFmtId="38" fontId="13" fillId="4" borderId="0" xfId="8" applyNumberFormat="1" applyFont="1" applyFill="1" applyBorder="1" applyAlignment="1">
      <alignment horizontal="center" vertical="center" shrinkToFit="1"/>
    </xf>
    <xf numFmtId="0" fontId="13" fillId="4" borderId="0" xfId="4" applyFont="1" applyFill="1" applyBorder="1" applyAlignment="1">
      <alignment horizontal="center" vertical="center"/>
    </xf>
    <xf numFmtId="0" fontId="13" fillId="4" borderId="4" xfId="4" applyFont="1" applyFill="1" applyBorder="1" applyAlignment="1">
      <alignment horizontal="center" vertical="center"/>
    </xf>
    <xf numFmtId="0" fontId="13" fillId="4" borderId="8" xfId="8" applyFont="1" applyFill="1" applyBorder="1" applyAlignment="1">
      <alignment horizontal="center" vertical="center" shrinkToFit="1"/>
    </xf>
    <xf numFmtId="0" fontId="13" fillId="4" borderId="0" xfId="8" applyFont="1" applyFill="1" applyBorder="1" applyAlignment="1">
      <alignment horizontal="center" vertical="center" shrinkToFit="1"/>
    </xf>
    <xf numFmtId="178" fontId="3" fillId="4" borderId="0" xfId="8" applyNumberFormat="1" applyFont="1" applyFill="1" applyBorder="1" applyAlignment="1">
      <alignment horizontal="center" vertical="center" shrinkToFit="1"/>
    </xf>
    <xf numFmtId="0" fontId="19" fillId="4" borderId="0" xfId="8" applyFont="1" applyFill="1" applyBorder="1" applyAlignment="1">
      <alignment horizontal="left" vertical="center" shrinkToFit="1"/>
    </xf>
    <xf numFmtId="38" fontId="14" fillId="4" borderId="21" xfId="8" applyNumberFormat="1" applyFont="1" applyFill="1" applyBorder="1" applyAlignment="1">
      <alignment horizontal="center" vertical="center" shrinkToFit="1"/>
    </xf>
    <xf numFmtId="38" fontId="14" fillId="4" borderId="101" xfId="8" applyNumberFormat="1" applyFont="1" applyFill="1" applyBorder="1" applyAlignment="1">
      <alignment horizontal="center" vertical="center" shrinkToFit="1"/>
    </xf>
    <xf numFmtId="0" fontId="14" fillId="4" borderId="40" xfId="8" applyFont="1" applyFill="1" applyBorder="1" applyAlignment="1">
      <alignment horizontal="center" vertical="center"/>
    </xf>
    <xf numFmtId="0" fontId="14" fillId="4" borderId="21" xfId="8" applyFont="1" applyFill="1" applyBorder="1" applyAlignment="1">
      <alignment horizontal="center" vertical="center"/>
    </xf>
    <xf numFmtId="0" fontId="18" fillId="4" borderId="0" xfId="8" applyFont="1" applyFill="1" applyBorder="1" applyAlignment="1">
      <alignment horizontal="left" vertical="center" shrinkToFit="1"/>
    </xf>
    <xf numFmtId="178" fontId="19" fillId="4" borderId="4" xfId="4" applyNumberFormat="1" applyFont="1" applyFill="1" applyBorder="1" applyAlignment="1">
      <alignment horizontal="center" vertical="center" shrinkToFit="1"/>
    </xf>
    <xf numFmtId="0" fontId="19" fillId="4" borderId="0" xfId="9" applyFont="1" applyFill="1" applyBorder="1" applyAlignment="1">
      <alignment horizontal="right" vertical="center"/>
    </xf>
    <xf numFmtId="0" fontId="16" fillId="4" borderId="0" xfId="8" applyFont="1" applyFill="1" applyAlignment="1">
      <alignment horizontal="left" vertical="center"/>
    </xf>
    <xf numFmtId="0" fontId="10" fillId="2" borderId="19" xfId="4" applyFont="1" applyFill="1" applyBorder="1" applyAlignment="1">
      <alignment horizontal="center" shrinkToFit="1"/>
    </xf>
    <xf numFmtId="0" fontId="10" fillId="2" borderId="17" xfId="4" applyFont="1" applyFill="1" applyBorder="1" applyAlignment="1">
      <alignment horizontal="center" shrinkToFit="1"/>
    </xf>
    <xf numFmtId="0" fontId="10" fillId="2" borderId="27" xfId="4" applyFont="1" applyFill="1" applyBorder="1" applyAlignment="1">
      <alignment horizontal="center" shrinkToFit="1"/>
    </xf>
    <xf numFmtId="0" fontId="10" fillId="2" borderId="25" xfId="4" applyFont="1" applyFill="1" applyBorder="1" applyAlignment="1">
      <alignment horizontal="center" shrinkToFit="1"/>
    </xf>
    <xf numFmtId="0" fontId="10" fillId="2" borderId="26" xfId="4" applyFont="1" applyFill="1" applyBorder="1" applyAlignment="1">
      <alignment horizontal="center" shrinkToFit="1"/>
    </xf>
    <xf numFmtId="0" fontId="10" fillId="2" borderId="10" xfId="4" applyFont="1" applyFill="1" applyBorder="1" applyAlignment="1">
      <alignment horizontal="right" vertical="center" shrinkToFit="1"/>
    </xf>
    <xf numFmtId="0" fontId="10" fillId="2" borderId="0" xfId="4" applyFont="1" applyFill="1" applyBorder="1" applyAlignment="1">
      <alignment horizontal="right" vertical="center" shrinkToFit="1"/>
    </xf>
    <xf numFmtId="0" fontId="10" fillId="2" borderId="2" xfId="4" applyFont="1" applyFill="1" applyBorder="1" applyAlignment="1">
      <alignment horizontal="right" vertical="center" shrinkToFit="1"/>
    </xf>
    <xf numFmtId="176" fontId="18" fillId="4" borderId="0" xfId="8" applyNumberFormat="1" applyFont="1" applyFill="1" applyBorder="1" applyAlignment="1">
      <alignment horizontal="left" vertical="center" shrinkToFit="1"/>
    </xf>
    <xf numFmtId="0" fontId="13" fillId="4" borderId="0" xfId="8" applyFont="1" applyFill="1" applyBorder="1" applyAlignment="1">
      <alignment horizontal="center" vertical="center" shrinkToFit="1"/>
    </xf>
    <xf numFmtId="0" fontId="16" fillId="4" borderId="0" xfId="8" applyFont="1" applyFill="1" applyAlignment="1">
      <alignment horizontal="left" vertical="center"/>
    </xf>
    <xf numFmtId="38" fontId="13" fillId="4" borderId="32" xfId="1" applyFont="1" applyFill="1" applyBorder="1" applyAlignment="1">
      <alignment horizontal="center" vertical="center" shrinkToFit="1"/>
    </xf>
    <xf numFmtId="0" fontId="14" fillId="4" borderId="8" xfId="8" applyFont="1" applyFill="1" applyBorder="1" applyAlignment="1">
      <alignment horizontal="center"/>
    </xf>
    <xf numFmtId="0" fontId="14" fillId="4" borderId="8" xfId="8" applyFont="1" applyFill="1" applyBorder="1" applyAlignment="1"/>
    <xf numFmtId="0" fontId="13" fillId="4" borderId="8" xfId="8" applyFont="1" applyFill="1" applyBorder="1" applyAlignment="1">
      <alignment vertical="center"/>
    </xf>
    <xf numFmtId="0" fontId="3" fillId="4" borderId="8" xfId="8" applyFont="1" applyFill="1" applyBorder="1" applyAlignment="1">
      <alignment vertical="center"/>
    </xf>
    <xf numFmtId="0" fontId="13" fillId="6" borderId="32" xfId="8" applyFont="1" applyFill="1" applyBorder="1" applyAlignment="1">
      <alignment vertical="center" shrinkToFit="1"/>
    </xf>
    <xf numFmtId="0" fontId="13" fillId="6" borderId="33" xfId="8" applyFont="1" applyFill="1" applyBorder="1" applyAlignment="1">
      <alignment vertical="center" shrinkToFit="1"/>
    </xf>
    <xf numFmtId="0" fontId="13" fillId="4" borderId="32" xfId="8" applyFont="1" applyFill="1" applyBorder="1" applyAlignment="1">
      <alignment horizontal="left" vertical="center" shrinkToFit="1"/>
    </xf>
    <xf numFmtId="0" fontId="13" fillId="4" borderId="21" xfId="8" applyFont="1" applyFill="1" applyBorder="1" applyAlignment="1">
      <alignment horizontal="left" vertical="center" shrinkToFit="1"/>
    </xf>
    <xf numFmtId="0" fontId="13" fillId="4" borderId="34" xfId="8" applyFont="1" applyFill="1" applyBorder="1" applyAlignment="1">
      <alignment horizontal="left" vertical="center" shrinkToFit="1"/>
    </xf>
    <xf numFmtId="0" fontId="13" fillId="6" borderId="10" xfId="8" applyFont="1" applyFill="1" applyBorder="1" applyAlignment="1">
      <alignment vertical="center" shrinkToFit="1"/>
    </xf>
    <xf numFmtId="0" fontId="13" fillId="6" borderId="21" xfId="8" applyFont="1" applyFill="1" applyBorder="1" applyAlignment="1">
      <alignment vertical="center" shrinkToFit="1"/>
    </xf>
    <xf numFmtId="0" fontId="13" fillId="6" borderId="34" xfId="8" applyFont="1" applyFill="1" applyBorder="1" applyAlignment="1">
      <alignment vertical="center" shrinkToFit="1"/>
    </xf>
    <xf numFmtId="0" fontId="13" fillId="6" borderId="0" xfId="8" applyFont="1" applyFill="1" applyBorder="1" applyAlignment="1">
      <alignment vertical="center" shrinkToFit="1"/>
    </xf>
    <xf numFmtId="0" fontId="13" fillId="6" borderId="103" xfId="8" applyFont="1" applyFill="1" applyBorder="1" applyAlignment="1">
      <alignment vertical="center" shrinkToFit="1"/>
    </xf>
    <xf numFmtId="0" fontId="13" fillId="4" borderId="100" xfId="8" applyFont="1" applyFill="1" applyBorder="1" applyAlignment="1">
      <alignment vertical="center" shrinkToFit="1"/>
    </xf>
    <xf numFmtId="0" fontId="13" fillId="4" borderId="101" xfId="8" applyFont="1" applyFill="1" applyBorder="1" applyAlignment="1">
      <alignment vertical="center" shrinkToFit="1"/>
    </xf>
    <xf numFmtId="0" fontId="13" fillId="4" borderId="99" xfId="8" applyFont="1" applyFill="1" applyBorder="1" applyAlignment="1">
      <alignment vertical="center" shrinkToFit="1"/>
    </xf>
    <xf numFmtId="0" fontId="13" fillId="4" borderId="104" xfId="8" applyFont="1" applyFill="1" applyBorder="1" applyAlignment="1">
      <alignment vertical="center" shrinkToFit="1"/>
    </xf>
    <xf numFmtId="0" fontId="13" fillId="4" borderId="102" xfId="8" applyFont="1" applyFill="1" applyBorder="1" applyAlignment="1">
      <alignment vertical="center" shrinkToFit="1"/>
    </xf>
    <xf numFmtId="0" fontId="13" fillId="4" borderId="0" xfId="8" applyFont="1" applyFill="1" applyBorder="1" applyAlignment="1">
      <alignment horizontal="right" vertical="center" shrinkToFit="1"/>
    </xf>
    <xf numFmtId="0" fontId="13" fillId="4" borderId="99" xfId="8" applyFont="1" applyFill="1" applyBorder="1" applyAlignment="1">
      <alignment horizontal="right" vertical="center" shrinkToFit="1"/>
    </xf>
    <xf numFmtId="38" fontId="13" fillId="4" borderId="0" xfId="8" applyNumberFormat="1" applyFont="1" applyFill="1" applyBorder="1" applyAlignment="1">
      <alignment horizontal="right" vertical="center" shrinkToFit="1"/>
    </xf>
    <xf numFmtId="0" fontId="13" fillId="4" borderId="104" xfId="8" applyFont="1" applyFill="1" applyBorder="1" applyAlignment="1">
      <alignment horizontal="right" vertical="center" shrinkToFit="1"/>
    </xf>
    <xf numFmtId="0" fontId="13" fillId="4" borderId="32" xfId="8" applyFont="1" applyFill="1" applyBorder="1" applyAlignment="1">
      <alignment horizontal="right" vertical="center" shrinkToFit="1"/>
    </xf>
    <xf numFmtId="0" fontId="13" fillId="4" borderId="0" xfId="8" applyFont="1" applyFill="1" applyAlignment="1">
      <alignment horizontal="right" vertical="center" shrinkToFit="1"/>
    </xf>
    <xf numFmtId="0" fontId="13" fillId="6" borderId="99" xfId="8" applyFont="1" applyFill="1" applyBorder="1" applyAlignment="1">
      <alignment vertical="center" shrinkToFit="1"/>
    </xf>
    <xf numFmtId="0" fontId="13" fillId="6" borderId="104" xfId="8" applyFont="1" applyFill="1" applyBorder="1" applyAlignment="1">
      <alignment vertical="center" shrinkToFit="1"/>
    </xf>
    <xf numFmtId="0" fontId="13" fillId="6" borderId="101" xfId="8" applyFont="1" applyFill="1" applyBorder="1" applyAlignment="1">
      <alignment vertical="center" shrinkToFit="1"/>
    </xf>
    <xf numFmtId="0" fontId="13" fillId="6" borderId="102" xfId="8" applyFont="1" applyFill="1" applyBorder="1" applyAlignment="1">
      <alignment vertical="center" shrinkToFit="1"/>
    </xf>
    <xf numFmtId="0" fontId="13" fillId="6" borderId="99" xfId="8" applyFont="1" applyFill="1" applyBorder="1" applyAlignment="1">
      <alignment horizontal="right" vertical="center" shrinkToFit="1"/>
    </xf>
    <xf numFmtId="0" fontId="13" fillId="6" borderId="0" xfId="8" applyFont="1" applyFill="1" applyBorder="1" applyAlignment="1">
      <alignment horizontal="right" vertical="center" shrinkToFit="1"/>
    </xf>
    <xf numFmtId="0" fontId="13" fillId="6" borderId="100" xfId="8" applyFont="1" applyFill="1" applyBorder="1" applyAlignment="1">
      <alignment vertical="center" shrinkToFit="1"/>
    </xf>
    <xf numFmtId="0" fontId="13" fillId="4" borderId="101" xfId="8" applyFont="1" applyFill="1" applyBorder="1" applyAlignment="1">
      <alignment horizontal="left" vertical="center" shrinkToFit="1"/>
    </xf>
    <xf numFmtId="0" fontId="13" fillId="4" borderId="102" xfId="8" applyFont="1" applyFill="1" applyBorder="1" applyAlignment="1">
      <alignment horizontal="left" vertical="center" shrinkToFit="1"/>
    </xf>
    <xf numFmtId="0" fontId="13" fillId="4" borderId="8" xfId="8" applyFont="1" applyFill="1" applyBorder="1" applyAlignment="1">
      <alignment horizontal="center" vertical="center" shrinkToFit="1"/>
    </xf>
    <xf numFmtId="0" fontId="10" fillId="5" borderId="28" xfId="4" applyFont="1" applyFill="1" applyBorder="1" applyAlignment="1">
      <alignment horizontal="right" vertical="center" shrinkToFit="1"/>
    </xf>
    <xf numFmtId="177" fontId="10" fillId="5" borderId="24" xfId="4" applyNumberFormat="1" applyFont="1" applyFill="1" applyBorder="1" applyAlignment="1">
      <alignment horizontal="right" vertical="center" shrinkToFit="1"/>
    </xf>
    <xf numFmtId="0" fontId="10" fillId="5" borderId="0" xfId="4" applyFont="1" applyFill="1" applyBorder="1" applyAlignment="1">
      <alignment horizontal="right" vertical="center" shrinkToFit="1"/>
    </xf>
    <xf numFmtId="0" fontId="10" fillId="5" borderId="8" xfId="4" applyFont="1" applyFill="1" applyBorder="1" applyAlignment="1">
      <alignment horizontal="right" vertical="center" shrinkToFit="1"/>
    </xf>
    <xf numFmtId="177" fontId="10" fillId="5" borderId="0" xfId="4" applyNumberFormat="1" applyFont="1" applyFill="1" applyBorder="1" applyAlignment="1">
      <alignment horizontal="right" vertical="center" shrinkToFit="1"/>
    </xf>
    <xf numFmtId="0" fontId="10" fillId="5" borderId="23" xfId="4" applyFont="1" applyFill="1" applyBorder="1" applyAlignment="1">
      <alignment horizontal="right" vertical="center" shrinkToFit="1"/>
    </xf>
    <xf numFmtId="177" fontId="10" fillId="5" borderId="21" xfId="4" applyNumberFormat="1" applyFont="1" applyFill="1" applyBorder="1" applyAlignment="1">
      <alignment horizontal="right" vertical="center" shrinkToFit="1"/>
    </xf>
    <xf numFmtId="0" fontId="10" fillId="5" borderId="21" xfId="4" applyFont="1" applyFill="1" applyBorder="1" applyAlignment="1">
      <alignment horizontal="right" vertical="center" shrinkToFit="1"/>
    </xf>
    <xf numFmtId="177" fontId="10" fillId="5" borderId="10" xfId="4" applyNumberFormat="1" applyFont="1" applyFill="1" applyBorder="1" applyAlignment="1">
      <alignment horizontal="right" vertical="center" shrinkToFit="1"/>
    </xf>
    <xf numFmtId="177" fontId="10" fillId="5" borderId="2" xfId="4" applyNumberFormat="1" applyFont="1" applyFill="1" applyBorder="1" applyAlignment="1">
      <alignment horizontal="right" vertical="center" shrinkToFit="1"/>
    </xf>
    <xf numFmtId="0" fontId="10" fillId="5" borderId="2" xfId="4" applyFont="1" applyFill="1" applyBorder="1" applyAlignment="1">
      <alignment horizontal="right" vertical="center" shrinkToFit="1"/>
    </xf>
    <xf numFmtId="0" fontId="10" fillId="5" borderId="14" xfId="4" applyFont="1" applyFill="1" applyBorder="1" applyAlignment="1">
      <alignment horizontal="right" vertical="center" shrinkToFit="1"/>
    </xf>
    <xf numFmtId="0" fontId="10" fillId="5" borderId="5" xfId="4" applyFont="1" applyFill="1" applyBorder="1" applyAlignment="1">
      <alignment horizontal="right" vertical="center" shrinkToFit="1"/>
    </xf>
    <xf numFmtId="0" fontId="10" fillId="5" borderId="3" xfId="4" applyFont="1" applyFill="1" applyBorder="1" applyAlignment="1">
      <alignment horizontal="right" vertical="center" shrinkToFit="1"/>
    </xf>
    <xf numFmtId="0" fontId="10" fillId="5" borderId="0" xfId="4" quotePrefix="1" applyNumberFormat="1" applyFont="1" applyFill="1" applyBorder="1" applyAlignment="1">
      <alignment horizontal="right" vertical="center" shrinkToFit="1"/>
    </xf>
    <xf numFmtId="0" fontId="18" fillId="5" borderId="5" xfId="8" applyFont="1" applyFill="1" applyBorder="1" applyAlignment="1">
      <alignment horizontal="left" vertical="center" shrinkToFit="1"/>
    </xf>
    <xf numFmtId="176" fontId="18" fillId="5" borderId="10" xfId="8" applyNumberFormat="1" applyFont="1" applyFill="1" applyBorder="1" applyAlignment="1">
      <alignment vertical="center" shrinkToFit="1"/>
    </xf>
    <xf numFmtId="176" fontId="18" fillId="5" borderId="0" xfId="8" applyNumberFormat="1" applyFont="1" applyFill="1" applyBorder="1" applyAlignment="1">
      <alignment vertical="center" shrinkToFit="1"/>
    </xf>
    <xf numFmtId="0" fontId="18" fillId="5" borderId="22" xfId="8" applyFont="1" applyFill="1" applyBorder="1" applyAlignment="1">
      <alignment vertical="center" shrinkToFit="1"/>
    </xf>
    <xf numFmtId="0" fontId="18" fillId="5" borderId="21" xfId="8" applyNumberFormat="1" applyFont="1" applyFill="1" applyBorder="1" applyAlignment="1">
      <alignment horizontal="center" vertical="center" shrinkToFit="1"/>
    </xf>
    <xf numFmtId="0" fontId="10" fillId="5" borderId="22" xfId="4" applyFont="1" applyFill="1" applyBorder="1" applyAlignment="1">
      <alignment horizontal="right" vertical="center" shrinkToFit="1"/>
    </xf>
    <xf numFmtId="38" fontId="11" fillId="5" borderId="5" xfId="1" applyFont="1" applyFill="1" applyBorder="1" applyAlignment="1">
      <alignment horizontal="right" vertical="center" shrinkToFit="1"/>
    </xf>
    <xf numFmtId="38" fontId="11" fillId="5" borderId="0" xfId="1" applyFont="1" applyFill="1" applyBorder="1" applyAlignment="1">
      <alignment horizontal="right" vertical="center" shrinkToFit="1"/>
    </xf>
    <xf numFmtId="38" fontId="11" fillId="5" borderId="4" xfId="1" applyFont="1" applyFill="1" applyBorder="1" applyAlignment="1">
      <alignment horizontal="right" vertical="center" shrinkToFit="1"/>
    </xf>
    <xf numFmtId="0" fontId="13" fillId="6" borderId="112" xfId="8" applyFont="1" applyFill="1" applyBorder="1" applyAlignment="1">
      <alignment vertical="center" shrinkToFit="1"/>
    </xf>
    <xf numFmtId="0" fontId="13" fillId="6" borderId="113" xfId="8" applyFont="1" applyFill="1" applyBorder="1" applyAlignment="1">
      <alignment vertical="center" shrinkToFit="1"/>
    </xf>
    <xf numFmtId="0" fontId="13" fillId="6" borderId="114" xfId="8" applyFont="1" applyFill="1" applyBorder="1" applyAlignment="1">
      <alignment vertical="center" shrinkToFit="1"/>
    </xf>
    <xf numFmtId="0" fontId="13" fillId="6" borderId="115" xfId="8" applyFont="1" applyFill="1" applyBorder="1" applyAlignment="1">
      <alignment vertical="center" shrinkToFit="1"/>
    </xf>
    <xf numFmtId="0" fontId="13" fillId="6" borderId="116" xfId="8" applyFont="1" applyFill="1" applyBorder="1" applyAlignment="1">
      <alignment vertical="center" shrinkToFit="1"/>
    </xf>
    <xf numFmtId="0" fontId="13" fillId="6" borderId="117" xfId="8" applyFont="1" applyFill="1" applyBorder="1" applyAlignment="1">
      <alignment vertical="center" shrinkToFit="1"/>
    </xf>
    <xf numFmtId="0" fontId="13" fillId="4" borderId="113" xfId="8" applyFont="1" applyFill="1" applyBorder="1" applyAlignment="1">
      <alignment vertical="center" shrinkToFit="1"/>
    </xf>
    <xf numFmtId="0" fontId="13" fillId="4" borderId="114" xfId="8" applyFont="1" applyFill="1" applyBorder="1" applyAlignment="1">
      <alignment vertical="center" shrinkToFit="1"/>
    </xf>
    <xf numFmtId="0" fontId="13" fillId="6" borderId="118" xfId="8" applyFont="1" applyFill="1" applyBorder="1" applyAlignment="1">
      <alignment vertical="center" shrinkToFit="1"/>
    </xf>
    <xf numFmtId="0" fontId="13" fillId="4" borderId="112" xfId="8" applyFont="1" applyFill="1" applyBorder="1" applyAlignment="1">
      <alignment vertical="center" shrinkToFit="1"/>
    </xf>
    <xf numFmtId="0" fontId="13" fillId="4" borderId="115" xfId="8" applyFont="1" applyFill="1" applyBorder="1" applyAlignment="1">
      <alignment vertical="center" shrinkToFit="1"/>
    </xf>
    <xf numFmtId="0" fontId="13" fillId="4" borderId="116" xfId="8" applyFont="1" applyFill="1" applyBorder="1" applyAlignment="1">
      <alignment vertical="center" shrinkToFit="1"/>
    </xf>
    <xf numFmtId="0" fontId="13" fillId="4" borderId="117" xfId="8" applyFont="1" applyFill="1" applyBorder="1" applyAlignment="1">
      <alignment vertical="center" shrinkToFit="1"/>
    </xf>
    <xf numFmtId="0" fontId="13" fillId="4" borderId="118" xfId="8" applyFont="1" applyFill="1" applyBorder="1" applyAlignment="1">
      <alignment horizontal="right" vertical="center" shrinkToFit="1"/>
    </xf>
    <xf numFmtId="0" fontId="13" fillId="4" borderId="113" xfId="8" applyFont="1" applyFill="1" applyBorder="1" applyAlignment="1">
      <alignment horizontal="right" vertical="center" shrinkToFit="1"/>
    </xf>
    <xf numFmtId="0" fontId="13" fillId="4" borderId="114" xfId="8" applyFont="1" applyFill="1" applyBorder="1" applyAlignment="1">
      <alignment horizontal="right" vertical="center" shrinkToFit="1"/>
    </xf>
    <xf numFmtId="0" fontId="13" fillId="6" borderId="119" xfId="8" applyFont="1" applyFill="1" applyBorder="1" applyAlignment="1">
      <alignment vertical="center" shrinkToFit="1"/>
    </xf>
    <xf numFmtId="0" fontId="13" fillId="4" borderId="118" xfId="8" applyFont="1" applyFill="1" applyBorder="1" applyAlignment="1">
      <alignment vertical="center" shrinkToFit="1"/>
    </xf>
    <xf numFmtId="0" fontId="13" fillId="4" borderId="116" xfId="8" applyFont="1" applyFill="1" applyBorder="1" applyAlignment="1">
      <alignment horizontal="right" vertical="center" shrinkToFit="1"/>
    </xf>
    <xf numFmtId="0" fontId="13" fillId="4" borderId="117" xfId="8" applyFont="1" applyFill="1" applyBorder="1" applyAlignment="1">
      <alignment horizontal="right" vertical="center" shrinkToFit="1"/>
    </xf>
    <xf numFmtId="0" fontId="13" fillId="4" borderId="118" xfId="8" applyFont="1" applyFill="1" applyBorder="1" applyAlignment="1">
      <alignment horizontal="left" vertical="center" shrinkToFit="1"/>
    </xf>
    <xf numFmtId="0" fontId="13" fillId="4" borderId="116" xfId="8" applyFont="1" applyFill="1" applyBorder="1" applyAlignment="1">
      <alignment horizontal="left" vertical="center" shrinkToFit="1"/>
    </xf>
    <xf numFmtId="0" fontId="13" fillId="4" borderId="117" xfId="8" applyFont="1" applyFill="1" applyBorder="1" applyAlignment="1">
      <alignment horizontal="left" vertical="center" shrinkToFit="1"/>
    </xf>
    <xf numFmtId="0" fontId="28" fillId="4" borderId="0" xfId="8" applyFont="1" applyFill="1" applyAlignment="1">
      <alignment horizontal="left" vertical="center"/>
    </xf>
    <xf numFmtId="0" fontId="19" fillId="4" borderId="0" xfId="8" applyFont="1" applyFill="1" applyBorder="1" applyAlignment="1">
      <alignment horizontal="left" vertical="center"/>
    </xf>
    <xf numFmtId="0" fontId="13" fillId="4" borderId="120" xfId="8" applyFont="1" applyFill="1" applyBorder="1" applyAlignment="1">
      <alignment vertical="center" shrinkToFit="1"/>
    </xf>
    <xf numFmtId="38" fontId="11" fillId="4" borderId="5" xfId="1" applyFont="1" applyFill="1" applyBorder="1" applyAlignment="1">
      <alignment horizontal="right" vertical="center" shrinkToFit="1"/>
    </xf>
    <xf numFmtId="38" fontId="11" fillId="4" borderId="0" xfId="1" applyFont="1" applyFill="1" applyBorder="1" applyAlignment="1">
      <alignment horizontal="right" vertical="center" shrinkToFit="1"/>
    </xf>
    <xf numFmtId="38" fontId="11" fillId="4" borderId="4" xfId="1" applyFont="1" applyFill="1" applyBorder="1" applyAlignment="1">
      <alignment horizontal="right" vertical="center" shrinkToFit="1"/>
    </xf>
    <xf numFmtId="0" fontId="13" fillId="4" borderId="0" xfId="8" applyFont="1" applyFill="1" applyBorder="1" applyAlignment="1">
      <alignment shrinkToFit="1"/>
    </xf>
    <xf numFmtId="0" fontId="13" fillId="4" borderId="32" xfId="8" applyFont="1" applyFill="1" applyBorder="1" applyAlignment="1">
      <alignment shrinkToFit="1"/>
    </xf>
    <xf numFmtId="0" fontId="13" fillId="4" borderId="121" xfId="8" applyFont="1" applyFill="1" applyBorder="1" applyAlignment="1">
      <alignment vertical="center" shrinkToFit="1"/>
    </xf>
    <xf numFmtId="38" fontId="11" fillId="4" borderId="3" xfId="1" applyFont="1" applyFill="1" applyBorder="1" applyAlignment="1">
      <alignment horizontal="right" vertical="center" shrinkToFit="1"/>
    </xf>
    <xf numFmtId="38" fontId="11" fillId="4" borderId="2" xfId="1" applyFont="1" applyFill="1" applyBorder="1" applyAlignment="1">
      <alignment horizontal="right" vertical="center" shrinkToFit="1"/>
    </xf>
    <xf numFmtId="38" fontId="11" fillId="4" borderId="1" xfId="1" applyFont="1" applyFill="1" applyBorder="1" applyAlignment="1">
      <alignment horizontal="right" vertical="center" shrinkToFit="1"/>
    </xf>
    <xf numFmtId="0" fontId="3" fillId="4" borderId="0" xfId="6" applyFont="1" applyFill="1">
      <alignment vertical="center"/>
    </xf>
    <xf numFmtId="0" fontId="29" fillId="4" borderId="0" xfId="6" applyFont="1" applyFill="1">
      <alignment vertical="center"/>
    </xf>
    <xf numFmtId="0" fontId="30" fillId="4" borderId="0" xfId="6" applyFont="1" applyFill="1">
      <alignment vertical="center"/>
    </xf>
    <xf numFmtId="0" fontId="31" fillId="4" borderId="0" xfId="6" applyFont="1" applyFill="1">
      <alignment vertical="center"/>
    </xf>
    <xf numFmtId="0" fontId="16" fillId="4" borderId="0" xfId="6" applyFont="1" applyFill="1">
      <alignment vertical="center"/>
    </xf>
    <xf numFmtId="0" fontId="17" fillId="4" borderId="0" xfId="6" applyFont="1" applyFill="1">
      <alignment vertical="center"/>
    </xf>
    <xf numFmtId="0" fontId="32" fillId="4" borderId="0" xfId="6" applyFont="1" applyFill="1">
      <alignment vertical="center"/>
    </xf>
    <xf numFmtId="0" fontId="17" fillId="4" borderId="0" xfId="6" applyFont="1" applyFill="1" applyAlignment="1">
      <alignment horizontal="left" vertical="center"/>
    </xf>
    <xf numFmtId="0" fontId="3" fillId="4" borderId="0" xfId="6" applyFont="1" applyFill="1" applyAlignment="1">
      <alignment horizontal="left" vertical="center"/>
    </xf>
    <xf numFmtId="0" fontId="33" fillId="4" borderId="0" xfId="6" applyFont="1" applyFill="1">
      <alignment vertical="center"/>
    </xf>
    <xf numFmtId="0" fontId="3" fillId="4" borderId="0" xfId="6" applyFont="1" applyFill="1" applyAlignment="1">
      <alignment horizontal="left" vertical="center" shrinkToFit="1"/>
    </xf>
    <xf numFmtId="0" fontId="19" fillId="4" borderId="0" xfId="0" applyFont="1" applyFill="1">
      <alignment vertical="center"/>
    </xf>
    <xf numFmtId="0" fontId="12" fillId="4" borderId="101" xfId="0" applyFont="1" applyFill="1" applyBorder="1" applyAlignment="1"/>
    <xf numFmtId="0" fontId="12" fillId="4" borderId="0" xfId="0" applyFont="1" applyFill="1">
      <alignment vertical="center"/>
    </xf>
    <xf numFmtId="0" fontId="12" fillId="4" borderId="0" xfId="0" applyFont="1" applyFill="1" applyAlignment="1"/>
    <xf numFmtId="0" fontId="18" fillId="4" borderId="0" xfId="0" applyFont="1" applyFill="1">
      <alignment vertical="center"/>
    </xf>
    <xf numFmtId="0" fontId="3" fillId="4" borderId="0" xfId="0" applyFont="1" applyFill="1" applyAlignment="1">
      <alignment vertical="center" shrinkToFit="1"/>
    </xf>
    <xf numFmtId="0" fontId="6" fillId="4" borderId="0" xfId="0" applyFont="1" applyFill="1" applyAlignment="1">
      <alignment horizontal="center" vertical="center" shrinkToFit="1"/>
    </xf>
    <xf numFmtId="0" fontId="3" fillId="4" borderId="0" xfId="0" applyFont="1" applyFill="1" applyAlignment="1">
      <alignment shrinkToFit="1"/>
    </xf>
    <xf numFmtId="0" fontId="3" fillId="4" borderId="0" xfId="0" applyFont="1" applyFill="1">
      <alignment vertical="center"/>
    </xf>
    <xf numFmtId="0" fontId="3" fillId="4" borderId="103" xfId="0" applyFont="1" applyFill="1" applyBorder="1" applyAlignment="1"/>
    <xf numFmtId="0" fontId="3" fillId="4" borderId="99" xfId="0" applyFont="1" applyFill="1" applyBorder="1" applyAlignment="1"/>
    <xf numFmtId="0" fontId="0" fillId="4" borderId="104" xfId="0" applyFill="1" applyBorder="1" applyAlignment="1"/>
    <xf numFmtId="0" fontId="3" fillId="4" borderId="0" xfId="0" applyFont="1" applyFill="1" applyAlignment="1"/>
    <xf numFmtId="0" fontId="3" fillId="4" borderId="104" xfId="0" applyFont="1" applyFill="1" applyBorder="1" applyAlignment="1"/>
    <xf numFmtId="0" fontId="0" fillId="4" borderId="8" xfId="0" applyFill="1" applyBorder="1" applyAlignment="1"/>
    <xf numFmtId="0" fontId="0" fillId="4" borderId="0" xfId="0" applyFill="1" applyAlignment="1"/>
    <xf numFmtId="0" fontId="0" fillId="4" borderId="32" xfId="0" applyFill="1" applyBorder="1" applyAlignment="1"/>
    <xf numFmtId="0" fontId="3" fillId="4" borderId="8" xfId="0" applyFont="1" applyFill="1" applyBorder="1" applyAlignment="1"/>
    <xf numFmtId="0" fontId="3" fillId="4" borderId="32" xfId="0" applyFont="1" applyFill="1" applyBorder="1" applyAlignment="1"/>
    <xf numFmtId="0" fontId="0" fillId="4" borderId="100" xfId="0" applyFill="1" applyBorder="1">
      <alignment vertical="center"/>
    </xf>
    <xf numFmtId="0" fontId="5" fillId="4" borderId="101" xfId="0" applyFont="1" applyFill="1" applyBorder="1">
      <alignment vertical="center"/>
    </xf>
    <xf numFmtId="0" fontId="5" fillId="4" borderId="102" xfId="0" applyFont="1" applyFill="1" applyBorder="1">
      <alignment vertical="center"/>
    </xf>
    <xf numFmtId="0" fontId="3" fillId="4" borderId="100" xfId="0" applyFont="1" applyFill="1" applyBorder="1" applyAlignment="1"/>
    <xf numFmtId="0" fontId="3" fillId="4" borderId="101" xfId="0" applyFont="1" applyFill="1" applyBorder="1" applyAlignment="1"/>
    <xf numFmtId="0" fontId="3" fillId="4" borderId="102" xfId="0" applyFont="1" applyFill="1" applyBorder="1" applyAlignment="1"/>
    <xf numFmtId="0" fontId="12" fillId="4" borderId="40" xfId="0" applyFont="1" applyFill="1" applyBorder="1" applyAlignment="1"/>
    <xf numFmtId="0" fontId="14" fillId="4" borderId="103" xfId="0" applyFont="1" applyFill="1" applyBorder="1" applyAlignment="1"/>
    <xf numFmtId="0" fontId="14" fillId="4" borderId="99" xfId="0" applyFont="1" applyFill="1" applyBorder="1" applyAlignment="1"/>
    <xf numFmtId="0" fontId="34" fillId="4" borderId="104" xfId="0" applyFont="1" applyFill="1" applyBorder="1" applyAlignment="1"/>
    <xf numFmtId="0" fontId="14" fillId="4" borderId="0" xfId="0" applyFont="1" applyFill="1" applyAlignment="1"/>
    <xf numFmtId="0" fontId="14" fillId="4" borderId="104" xfId="0" applyFont="1" applyFill="1" applyBorder="1" applyAlignment="1"/>
    <xf numFmtId="0" fontId="0" fillId="4" borderId="100" xfId="0" applyFill="1" applyBorder="1" applyAlignment="1"/>
    <xf numFmtId="0" fontId="0" fillId="4" borderId="101" xfId="0" applyFill="1" applyBorder="1" applyAlignment="1"/>
    <xf numFmtId="0" fontId="0" fillId="4" borderId="102" xfId="0" applyFill="1" applyBorder="1" applyAlignment="1"/>
    <xf numFmtId="0" fontId="9" fillId="4" borderId="0" xfId="8" applyFont="1" applyFill="1" applyAlignment="1">
      <alignment vertical="center"/>
    </xf>
    <xf numFmtId="0" fontId="28" fillId="4" borderId="0" xfId="8" applyFont="1" applyFill="1" applyAlignment="1">
      <alignment vertical="center"/>
    </xf>
    <xf numFmtId="38" fontId="6" fillId="4" borderId="39" xfId="0" applyNumberFormat="1" applyFont="1" applyFill="1" applyBorder="1" applyAlignment="1">
      <alignment horizontal="center" vertical="center" shrinkToFit="1"/>
    </xf>
    <xf numFmtId="0" fontId="3" fillId="4" borderId="122" xfId="8" applyFont="1" applyFill="1" applyBorder="1" applyAlignment="1">
      <alignment vertical="center"/>
    </xf>
    <xf numFmtId="0" fontId="18" fillId="4" borderId="122" xfId="8" applyFont="1" applyFill="1" applyBorder="1" applyAlignment="1">
      <alignment vertical="center" shrinkToFit="1"/>
    </xf>
    <xf numFmtId="0" fontId="18" fillId="4" borderId="122" xfId="8" applyNumberFormat="1" applyFont="1" applyFill="1" applyBorder="1" applyAlignment="1">
      <alignment horizontal="center" vertical="center" shrinkToFit="1"/>
    </xf>
    <xf numFmtId="0" fontId="18" fillId="4" borderId="122" xfId="8" applyFont="1" applyFill="1" applyBorder="1" applyAlignment="1">
      <alignment horizontal="left" vertical="top" shrinkToFit="1"/>
    </xf>
    <xf numFmtId="177" fontId="18" fillId="4" borderId="122" xfId="8" applyNumberFormat="1" applyFont="1" applyFill="1" applyBorder="1" applyAlignment="1">
      <alignment horizontal="left" vertical="top" shrinkToFit="1"/>
    </xf>
    <xf numFmtId="38" fontId="14" fillId="4" borderId="122" xfId="1" applyFont="1" applyFill="1" applyBorder="1" applyAlignment="1">
      <alignment horizontal="right" vertical="center" shrinkToFit="1"/>
    </xf>
    <xf numFmtId="0" fontId="15" fillId="4" borderId="0" xfId="8" applyFont="1" applyFill="1" applyAlignment="1">
      <alignment vertical="center"/>
    </xf>
    <xf numFmtId="38" fontId="6" fillId="4" borderId="41" xfId="15" applyFont="1" applyFill="1" applyBorder="1" applyAlignment="1">
      <alignment horizontal="center" vertical="center" shrinkToFit="1"/>
    </xf>
    <xf numFmtId="38" fontId="6" fillId="4" borderId="40" xfId="15" applyFont="1" applyFill="1" applyBorder="1" applyAlignment="1">
      <alignment horizontal="center" vertical="center" shrinkToFit="1"/>
    </xf>
    <xf numFmtId="38" fontId="6" fillId="4" borderId="39" xfId="15" applyFont="1" applyFill="1" applyBorder="1" applyAlignment="1">
      <alignment horizontal="center" vertical="center" shrinkToFit="1"/>
    </xf>
    <xf numFmtId="0" fontId="6" fillId="4" borderId="41" xfId="0" applyFont="1" applyFill="1" applyBorder="1" applyAlignment="1">
      <alignment horizontal="center" vertical="center" shrinkToFit="1"/>
    </xf>
    <xf numFmtId="0" fontId="6" fillId="4" borderId="40" xfId="0" applyFont="1" applyFill="1" applyBorder="1" applyAlignment="1">
      <alignment horizontal="center" vertical="center" shrinkToFit="1"/>
    </xf>
    <xf numFmtId="38" fontId="6" fillId="4" borderId="40" xfId="0" applyNumberFormat="1" applyFont="1" applyFill="1" applyBorder="1" applyAlignment="1">
      <alignment vertical="center" shrinkToFit="1"/>
    </xf>
    <xf numFmtId="0" fontId="0" fillId="0" borderId="40" xfId="0" applyBorder="1" applyAlignment="1">
      <alignment vertical="center" shrinkToFit="1"/>
    </xf>
    <xf numFmtId="0" fontId="0" fillId="0" borderId="39" xfId="0" applyBorder="1" applyAlignment="1">
      <alignment vertical="center" shrinkToFit="1"/>
    </xf>
    <xf numFmtId="178" fontId="3" fillId="4" borderId="98" xfId="8" applyNumberFormat="1" applyFont="1" applyFill="1" applyBorder="1" applyAlignment="1">
      <alignment horizontal="center" vertical="center"/>
    </xf>
    <xf numFmtId="178" fontId="3" fillId="4" borderId="37" xfId="8" applyNumberFormat="1" applyFont="1" applyFill="1" applyBorder="1" applyAlignment="1">
      <alignment horizontal="center" vertical="center"/>
    </xf>
    <xf numFmtId="178" fontId="3" fillId="4" borderId="74" xfId="8" applyNumberFormat="1" applyFont="1" applyFill="1" applyBorder="1" applyAlignment="1">
      <alignment horizontal="center" vertical="center"/>
    </xf>
    <xf numFmtId="178" fontId="3" fillId="4" borderId="100" xfId="8" applyNumberFormat="1" applyFont="1" applyFill="1" applyBorder="1" applyAlignment="1">
      <alignment horizontal="center" vertical="center"/>
    </xf>
    <xf numFmtId="178" fontId="3" fillId="4" borderId="101" xfId="8" applyNumberFormat="1" applyFont="1" applyFill="1" applyBorder="1" applyAlignment="1">
      <alignment horizontal="center" vertical="center"/>
    </xf>
    <xf numFmtId="178" fontId="3" fillId="4" borderId="102" xfId="8" applyNumberFormat="1" applyFont="1" applyFill="1" applyBorder="1" applyAlignment="1">
      <alignment horizontal="center" vertical="center"/>
    </xf>
    <xf numFmtId="0" fontId="15" fillId="4" borderId="0" xfId="8" applyFont="1" applyFill="1" applyAlignment="1">
      <alignment horizontal="left" vertical="center"/>
    </xf>
    <xf numFmtId="178" fontId="3" fillId="4" borderId="73" xfId="8" applyNumberFormat="1" applyFont="1" applyFill="1" applyBorder="1" applyAlignment="1">
      <alignment horizontal="center" vertical="center"/>
    </xf>
    <xf numFmtId="178" fontId="3" fillId="4" borderId="75" xfId="8" applyNumberFormat="1" applyFont="1" applyFill="1" applyBorder="1" applyAlignment="1">
      <alignment horizontal="center" vertical="center"/>
    </xf>
    <xf numFmtId="178" fontId="3" fillId="4" borderId="35" xfId="8" applyNumberFormat="1" applyFont="1" applyFill="1" applyBorder="1" applyAlignment="1">
      <alignment horizontal="center" vertical="center"/>
    </xf>
    <xf numFmtId="178" fontId="3" fillId="4" borderId="63" xfId="8" applyNumberFormat="1" applyFont="1" applyFill="1" applyBorder="1" applyAlignment="1">
      <alignment horizontal="center" vertical="center"/>
    </xf>
    <xf numFmtId="0" fontId="14" fillId="4" borderId="105" xfId="8" applyFont="1" applyFill="1" applyBorder="1" applyAlignment="1">
      <alignment horizontal="center" vertical="center"/>
    </xf>
    <xf numFmtId="0" fontId="14" fillId="4" borderId="106" xfId="8" applyFont="1" applyFill="1" applyBorder="1" applyAlignment="1">
      <alignment horizontal="center" vertical="center"/>
    </xf>
    <xf numFmtId="38" fontId="14" fillId="4" borderId="106" xfId="8" applyNumberFormat="1" applyFont="1" applyFill="1" applyBorder="1" applyAlignment="1">
      <alignment horizontal="center" vertical="center"/>
    </xf>
    <xf numFmtId="178" fontId="3" fillId="4" borderId="45" xfId="8" applyNumberFormat="1" applyFont="1" applyFill="1" applyBorder="1" applyAlignment="1">
      <alignment horizontal="center" vertical="center"/>
    </xf>
    <xf numFmtId="178" fontId="3" fillId="4" borderId="0" xfId="8" applyNumberFormat="1" applyFont="1" applyFill="1" applyBorder="1" applyAlignment="1">
      <alignment horizontal="center" vertical="center"/>
    </xf>
    <xf numFmtId="178" fontId="3" fillId="4" borderId="32" xfId="8" applyNumberFormat="1" applyFont="1" applyFill="1" applyBorder="1" applyAlignment="1">
      <alignment horizontal="center" vertical="center"/>
    </xf>
    <xf numFmtId="0" fontId="15" fillId="4" borderId="0" xfId="8" applyFont="1" applyFill="1" applyBorder="1" applyAlignment="1">
      <alignment horizontal="left" vertical="center"/>
    </xf>
    <xf numFmtId="0" fontId="28" fillId="4" borderId="0" xfId="8" applyFont="1" applyFill="1" applyAlignment="1">
      <alignment horizontal="left" vertical="center"/>
    </xf>
    <xf numFmtId="0" fontId="10" fillId="2" borderId="78" xfId="4" applyFont="1" applyFill="1" applyBorder="1" applyAlignment="1">
      <alignment horizontal="right" vertical="center" shrinkToFit="1"/>
    </xf>
    <xf numFmtId="0" fontId="10" fillId="2" borderId="79" xfId="4" applyFont="1" applyFill="1" applyBorder="1" applyAlignment="1">
      <alignment horizontal="right" vertical="center" shrinkToFit="1"/>
    </xf>
    <xf numFmtId="0" fontId="10" fillId="2" borderId="80" xfId="4" applyFont="1" applyFill="1" applyBorder="1" applyAlignment="1">
      <alignment horizontal="right" vertical="center" shrinkToFit="1"/>
    </xf>
    <xf numFmtId="0" fontId="10" fillId="2" borderId="81" xfId="4" applyFont="1" applyFill="1" applyBorder="1" applyAlignment="1">
      <alignment horizontal="right" vertical="center" shrinkToFit="1"/>
    </xf>
    <xf numFmtId="0" fontId="10" fillId="2" borderId="82" xfId="4" applyFont="1" applyFill="1" applyBorder="1" applyAlignment="1">
      <alignment horizontal="right" vertical="center" shrinkToFit="1"/>
    </xf>
    <xf numFmtId="0" fontId="10" fillId="2" borderId="83" xfId="4" applyFont="1" applyFill="1" applyBorder="1" applyAlignment="1">
      <alignment horizontal="right" vertical="center" shrinkToFit="1"/>
    </xf>
    <xf numFmtId="0" fontId="10" fillId="2" borderId="84" xfId="4" applyFont="1" applyFill="1" applyBorder="1" applyAlignment="1">
      <alignment horizontal="right" vertical="center" shrinkToFit="1"/>
    </xf>
    <xf numFmtId="0" fontId="10" fillId="2" borderId="85" xfId="4" applyFont="1" applyFill="1" applyBorder="1" applyAlignment="1">
      <alignment horizontal="right" vertical="center" shrinkToFit="1"/>
    </xf>
    <xf numFmtId="0" fontId="10" fillId="2" borderId="86" xfId="4" applyFont="1" applyFill="1" applyBorder="1" applyAlignment="1">
      <alignment horizontal="right" vertical="center" shrinkToFit="1"/>
    </xf>
    <xf numFmtId="178" fontId="11" fillId="4" borderId="38" xfId="4" applyNumberFormat="1" applyFont="1" applyFill="1" applyBorder="1" applyAlignment="1">
      <alignment horizontal="center" vertical="center" shrinkToFit="1"/>
    </xf>
    <xf numFmtId="178" fontId="11" fillId="4" borderId="24" xfId="4" applyNumberFormat="1" applyFont="1" applyFill="1" applyBorder="1" applyAlignment="1">
      <alignment horizontal="center" vertical="center" shrinkToFit="1"/>
    </xf>
    <xf numFmtId="178" fontId="11" fillId="4" borderId="76" xfId="4" applyNumberFormat="1" applyFont="1" applyFill="1" applyBorder="1" applyAlignment="1">
      <alignment horizontal="center" vertical="center" shrinkToFit="1"/>
    </xf>
    <xf numFmtId="178" fontId="11" fillId="4" borderId="5" xfId="4" applyNumberFormat="1" applyFont="1" applyFill="1" applyBorder="1" applyAlignment="1">
      <alignment horizontal="center" vertical="center" shrinkToFit="1"/>
    </xf>
    <xf numFmtId="178" fontId="11" fillId="4" borderId="0" xfId="4" applyNumberFormat="1" applyFont="1" applyFill="1" applyBorder="1" applyAlignment="1">
      <alignment horizontal="center" vertical="center" shrinkToFit="1"/>
    </xf>
    <xf numFmtId="178" fontId="11" fillId="4" borderId="4" xfId="4" applyNumberFormat="1" applyFont="1" applyFill="1" applyBorder="1" applyAlignment="1">
      <alignment horizontal="center" vertical="center" shrinkToFit="1"/>
    </xf>
    <xf numFmtId="0" fontId="10" fillId="2" borderId="33" xfId="4" applyFont="1" applyFill="1" applyBorder="1" applyAlignment="1">
      <alignment horizontal="right" vertical="center" shrinkToFit="1"/>
    </xf>
    <xf numFmtId="0" fontId="10" fillId="2" borderId="32" xfId="4" applyFont="1" applyFill="1" applyBorder="1" applyAlignment="1">
      <alignment horizontal="right" vertical="center" shrinkToFit="1"/>
    </xf>
    <xf numFmtId="0" fontId="10" fillId="2" borderId="34" xfId="4" applyFont="1" applyFill="1" applyBorder="1" applyAlignment="1">
      <alignment horizontal="right" vertical="center" shrinkToFit="1"/>
    </xf>
    <xf numFmtId="0" fontId="10" fillId="2" borderId="87" xfId="4" applyFont="1" applyFill="1" applyBorder="1" applyAlignment="1">
      <alignment horizontal="right" vertical="center" shrinkToFit="1"/>
    </xf>
    <xf numFmtId="0" fontId="10" fillId="2" borderId="88" xfId="4" applyFont="1" applyFill="1" applyBorder="1" applyAlignment="1">
      <alignment horizontal="right" vertical="center" shrinkToFit="1"/>
    </xf>
    <xf numFmtId="0" fontId="10" fillId="2" borderId="89" xfId="4" applyFont="1" applyFill="1" applyBorder="1" applyAlignment="1">
      <alignment horizontal="right" vertical="center" shrinkToFit="1"/>
    </xf>
    <xf numFmtId="0" fontId="10" fillId="2" borderId="90" xfId="4" applyFont="1" applyFill="1" applyBorder="1" applyAlignment="1">
      <alignment horizontal="right" vertical="center" shrinkToFit="1"/>
    </xf>
    <xf numFmtId="0" fontId="10" fillId="2" borderId="91" xfId="4" applyFont="1" applyFill="1" applyBorder="1" applyAlignment="1">
      <alignment horizontal="right" vertical="center" shrinkToFit="1"/>
    </xf>
    <xf numFmtId="178" fontId="11" fillId="4" borderId="20" xfId="4" applyNumberFormat="1" applyFont="1" applyFill="1" applyBorder="1" applyAlignment="1">
      <alignment horizontal="center" vertical="center" shrinkToFit="1"/>
    </xf>
    <xf numFmtId="178" fontId="11" fillId="4" borderId="10" xfId="4" applyNumberFormat="1" applyFont="1" applyFill="1" applyBorder="1" applyAlignment="1">
      <alignment horizontal="center" vertical="center" shrinkToFit="1"/>
    </xf>
    <xf numFmtId="178" fontId="11" fillId="4" borderId="30" xfId="4" applyNumberFormat="1" applyFont="1" applyFill="1" applyBorder="1" applyAlignment="1">
      <alignment horizontal="center" vertical="center" shrinkToFit="1"/>
    </xf>
    <xf numFmtId="0" fontId="10" fillId="2" borderId="33" xfId="4" applyNumberFormat="1" applyFont="1" applyFill="1" applyBorder="1" applyAlignment="1">
      <alignment horizontal="center" vertical="center" shrinkToFit="1"/>
    </xf>
    <xf numFmtId="0" fontId="10" fillId="2" borderId="32" xfId="4" applyNumberFormat="1" applyFont="1" applyFill="1" applyBorder="1" applyAlignment="1">
      <alignment horizontal="center" vertical="center" shrinkToFit="1"/>
    </xf>
    <xf numFmtId="0" fontId="10" fillId="2" borderId="34" xfId="4" applyNumberFormat="1" applyFont="1" applyFill="1" applyBorder="1" applyAlignment="1">
      <alignment horizontal="center" vertical="center" shrinkToFit="1"/>
    </xf>
    <xf numFmtId="0" fontId="10" fillId="2" borderId="30" xfId="4" applyNumberFormat="1" applyFont="1" applyFill="1" applyBorder="1" applyAlignment="1">
      <alignment horizontal="center" vertical="center" shrinkToFit="1"/>
    </xf>
    <xf numFmtId="0" fontId="10" fillId="2" borderId="4" xfId="4" applyNumberFormat="1" applyFont="1" applyFill="1" applyBorder="1" applyAlignment="1">
      <alignment horizontal="center" vertical="center" shrinkToFit="1"/>
    </xf>
    <xf numFmtId="0" fontId="10" fillId="2" borderId="29" xfId="4" applyNumberFormat="1" applyFont="1" applyFill="1" applyBorder="1" applyAlignment="1">
      <alignment horizontal="center" vertical="center" shrinkToFit="1"/>
    </xf>
    <xf numFmtId="0" fontId="19" fillId="4" borderId="24" xfId="8" applyFont="1" applyFill="1" applyBorder="1" applyAlignment="1">
      <alignment horizontal="left" vertical="center" shrinkToFit="1"/>
    </xf>
    <xf numFmtId="0" fontId="19" fillId="4" borderId="76" xfId="8" applyFont="1" applyFill="1" applyBorder="1" applyAlignment="1">
      <alignment horizontal="left" vertical="center" shrinkToFit="1"/>
    </xf>
    <xf numFmtId="0" fontId="19" fillId="4" borderId="2" xfId="8" applyFont="1" applyFill="1" applyBorder="1" applyAlignment="1">
      <alignment horizontal="left" vertical="center" shrinkToFit="1"/>
    </xf>
    <xf numFmtId="0" fontId="19" fillId="4" borderId="1" xfId="8" applyFont="1" applyFill="1" applyBorder="1" applyAlignment="1">
      <alignment horizontal="left" vertical="center" shrinkToFit="1"/>
    </xf>
    <xf numFmtId="0" fontId="10" fillId="2" borderId="38" xfId="4" applyFont="1" applyFill="1" applyBorder="1" applyAlignment="1">
      <alignment horizontal="center" vertical="center" shrinkToFit="1"/>
    </xf>
    <xf numFmtId="0" fontId="10" fillId="2" borderId="24" xfId="4" applyFont="1" applyFill="1" applyBorder="1" applyAlignment="1">
      <alignment horizontal="center" vertical="center" shrinkToFit="1"/>
    </xf>
    <xf numFmtId="0" fontId="10" fillId="2" borderId="77" xfId="4" applyFont="1" applyFill="1" applyBorder="1" applyAlignment="1">
      <alignment horizontal="center" vertical="center" shrinkToFit="1"/>
    </xf>
    <xf numFmtId="0" fontId="10" fillId="2" borderId="28" xfId="4" applyFont="1" applyFill="1" applyBorder="1" applyAlignment="1">
      <alignment horizontal="center" vertical="center" shrinkToFit="1"/>
    </xf>
    <xf numFmtId="0" fontId="10" fillId="2" borderId="76" xfId="4" applyFont="1" applyFill="1" applyBorder="1" applyAlignment="1">
      <alignment horizontal="center" vertical="center" shrinkToFit="1"/>
    </xf>
    <xf numFmtId="0" fontId="10" fillId="2" borderId="38" xfId="4" applyFont="1" applyFill="1" applyBorder="1" applyAlignment="1">
      <alignment horizontal="center" vertical="center"/>
    </xf>
    <xf numFmtId="0" fontId="10" fillId="2" borderId="24" xfId="4" applyFont="1" applyFill="1" applyBorder="1" applyAlignment="1">
      <alignment horizontal="center" vertical="center"/>
    </xf>
    <xf numFmtId="0" fontId="10" fillId="2" borderId="76" xfId="4" applyFont="1" applyFill="1" applyBorder="1" applyAlignment="1">
      <alignment horizontal="center" vertical="center"/>
    </xf>
    <xf numFmtId="0" fontId="10" fillId="2" borderId="3" xfId="4" applyFont="1" applyFill="1" applyBorder="1" applyAlignment="1">
      <alignment horizontal="center" vertical="center" shrinkToFit="1"/>
    </xf>
    <xf numFmtId="0" fontId="10" fillId="2" borderId="2" xfId="4" applyFont="1" applyFill="1" applyBorder="1" applyAlignment="1">
      <alignment horizontal="center" vertical="center" shrinkToFit="1"/>
    </xf>
    <xf numFmtId="0" fontId="10" fillId="2" borderId="31" xfId="4" applyFont="1" applyFill="1" applyBorder="1" applyAlignment="1">
      <alignment horizontal="center" vertical="center" shrinkToFit="1"/>
    </xf>
    <xf numFmtId="0" fontId="10" fillId="2" borderId="14" xfId="4" applyFont="1" applyFill="1" applyBorder="1" applyAlignment="1">
      <alignment horizontal="center" vertical="center" shrinkToFit="1"/>
    </xf>
    <xf numFmtId="0" fontId="10" fillId="2" borderId="1" xfId="4" applyFont="1" applyFill="1" applyBorder="1" applyAlignment="1">
      <alignment horizontal="center" vertical="center" shrinkToFit="1"/>
    </xf>
    <xf numFmtId="0" fontId="10" fillId="2" borderId="77" xfId="4" applyNumberFormat="1" applyFont="1" applyFill="1" applyBorder="1" applyAlignment="1">
      <alignment horizontal="center" vertical="center" shrinkToFit="1"/>
    </xf>
    <xf numFmtId="0" fontId="10" fillId="5" borderId="76" xfId="4" applyNumberFormat="1" applyFont="1" applyFill="1" applyBorder="1" applyAlignment="1">
      <alignment horizontal="center" vertical="center" shrinkToFit="1"/>
    </xf>
    <xf numFmtId="0" fontId="10" fillId="5" borderId="4" xfId="4" applyNumberFormat="1" applyFont="1" applyFill="1" applyBorder="1" applyAlignment="1">
      <alignment horizontal="center" vertical="center" shrinkToFit="1"/>
    </xf>
    <xf numFmtId="0" fontId="10" fillId="2" borderId="5" xfId="4" applyFont="1" applyFill="1" applyBorder="1" applyAlignment="1">
      <alignment horizontal="center" vertical="center"/>
    </xf>
    <xf numFmtId="0" fontId="10" fillId="2" borderId="0" xfId="4" applyFont="1" applyFill="1" applyBorder="1" applyAlignment="1">
      <alignment horizontal="center" vertical="center"/>
    </xf>
    <xf numFmtId="0" fontId="10" fillId="2" borderId="4" xfId="4" applyFont="1" applyFill="1" applyBorder="1" applyAlignment="1">
      <alignment horizontal="center" vertical="center"/>
    </xf>
    <xf numFmtId="0" fontId="10" fillId="2" borderId="92" xfId="4" applyFont="1" applyFill="1" applyBorder="1" applyAlignment="1">
      <alignment horizontal="right" vertical="center" shrinkToFit="1"/>
    </xf>
    <xf numFmtId="0" fontId="10" fillId="2" borderId="93" xfId="4" applyFont="1" applyFill="1" applyBorder="1" applyAlignment="1">
      <alignment horizontal="right" vertical="center" shrinkToFit="1"/>
    </xf>
    <xf numFmtId="0" fontId="10" fillId="2" borderId="94" xfId="4" applyFont="1" applyFill="1" applyBorder="1" applyAlignment="1">
      <alignment horizontal="right" vertical="center" shrinkToFit="1"/>
    </xf>
    <xf numFmtId="0" fontId="10" fillId="2" borderId="95" xfId="4" applyFont="1" applyFill="1" applyBorder="1" applyAlignment="1">
      <alignment horizontal="right" vertical="center" shrinkToFit="1"/>
    </xf>
    <xf numFmtId="0" fontId="10" fillId="2" borderId="96" xfId="4" applyFont="1" applyFill="1" applyBorder="1" applyAlignment="1">
      <alignment horizontal="right" vertical="center" shrinkToFit="1"/>
    </xf>
    <xf numFmtId="0" fontId="10" fillId="5" borderId="33" xfId="4" applyFont="1" applyFill="1" applyBorder="1" applyAlignment="1">
      <alignment horizontal="right" vertical="center" shrinkToFit="1"/>
    </xf>
    <xf numFmtId="0" fontId="10" fillId="5" borderId="32" xfId="4" applyFont="1" applyFill="1" applyBorder="1" applyAlignment="1">
      <alignment horizontal="right" vertical="center" shrinkToFit="1"/>
    </xf>
    <xf numFmtId="0" fontId="10" fillId="5" borderId="31" xfId="4" applyFont="1" applyFill="1" applyBorder="1" applyAlignment="1">
      <alignment horizontal="right" vertical="center" shrinkToFit="1"/>
    </xf>
    <xf numFmtId="0" fontId="10" fillId="2" borderId="31" xfId="4" applyFont="1" applyFill="1" applyBorder="1" applyAlignment="1">
      <alignment horizontal="right" vertical="center" shrinkToFit="1"/>
    </xf>
    <xf numFmtId="0" fontId="10" fillId="2" borderId="27" xfId="4" applyFont="1" applyFill="1" applyBorder="1" applyAlignment="1">
      <alignment horizontal="center"/>
    </xf>
    <xf numFmtId="0" fontId="10" fillId="2" borderId="25" xfId="4" applyFont="1" applyFill="1" applyBorder="1" applyAlignment="1">
      <alignment horizontal="center"/>
    </xf>
    <xf numFmtId="0" fontId="10" fillId="2" borderId="26" xfId="4" applyFont="1" applyFill="1" applyBorder="1" applyAlignment="1">
      <alignment horizontal="center"/>
    </xf>
    <xf numFmtId="0" fontId="10" fillId="2" borderId="76" xfId="4" applyNumberFormat="1" applyFont="1" applyFill="1" applyBorder="1" applyAlignment="1">
      <alignment horizontal="center" vertical="center" shrinkToFit="1"/>
    </xf>
    <xf numFmtId="0" fontId="19" fillId="4" borderId="38" xfId="8" applyFont="1" applyFill="1" applyBorder="1" applyAlignment="1">
      <alignment horizontal="left" vertical="center" shrinkToFit="1"/>
    </xf>
    <xf numFmtId="0" fontId="19" fillId="4" borderId="3" xfId="8" applyFont="1" applyFill="1" applyBorder="1" applyAlignment="1">
      <alignment horizontal="left" vertical="center" shrinkToFit="1"/>
    </xf>
    <xf numFmtId="178" fontId="3" fillId="4" borderId="70" xfId="8" applyNumberFormat="1" applyFont="1" applyFill="1" applyBorder="1" applyAlignment="1">
      <alignment horizontal="center" vertical="center"/>
    </xf>
    <xf numFmtId="178" fontId="3" fillId="4" borderId="99" xfId="8" applyNumberFormat="1" applyFont="1" applyFill="1" applyBorder="1" applyAlignment="1">
      <alignment horizontal="center" vertical="center"/>
    </xf>
    <xf numFmtId="178" fontId="3" fillId="4" borderId="104" xfId="8" applyNumberFormat="1" applyFont="1" applyFill="1" applyBorder="1" applyAlignment="1">
      <alignment horizontal="center" vertical="center"/>
    </xf>
    <xf numFmtId="178" fontId="3" fillId="4" borderId="66" xfId="8" applyNumberFormat="1" applyFont="1" applyFill="1" applyBorder="1" applyAlignment="1">
      <alignment horizontal="center" vertical="center"/>
    </xf>
    <xf numFmtId="178" fontId="3" fillId="4" borderId="67" xfId="8" applyNumberFormat="1" applyFont="1" applyFill="1" applyBorder="1" applyAlignment="1">
      <alignment horizontal="center" vertical="center"/>
    </xf>
    <xf numFmtId="178" fontId="3" fillId="4" borderId="72" xfId="8" applyNumberFormat="1" applyFont="1" applyFill="1" applyBorder="1" applyAlignment="1">
      <alignment horizontal="center" vertical="center"/>
    </xf>
    <xf numFmtId="178" fontId="3" fillId="4" borderId="68" xfId="8" applyNumberFormat="1" applyFont="1" applyFill="1" applyBorder="1" applyAlignment="1">
      <alignment horizontal="center" vertical="center"/>
    </xf>
    <xf numFmtId="178" fontId="3" fillId="4" borderId="69" xfId="8" applyNumberFormat="1" applyFont="1" applyFill="1" applyBorder="1" applyAlignment="1">
      <alignment horizontal="center" vertical="center"/>
    </xf>
    <xf numFmtId="178" fontId="3" fillId="4" borderId="71" xfId="8" applyNumberFormat="1" applyFont="1" applyFill="1" applyBorder="1" applyAlignment="1">
      <alignment horizontal="center" vertical="center"/>
    </xf>
    <xf numFmtId="178" fontId="3" fillId="4" borderId="62" xfId="8" applyNumberFormat="1" applyFont="1" applyFill="1" applyBorder="1" applyAlignment="1">
      <alignment horizontal="center" vertical="center"/>
    </xf>
    <xf numFmtId="178" fontId="3" fillId="4" borderId="46" xfId="8" applyNumberFormat="1" applyFont="1" applyFill="1" applyBorder="1" applyAlignment="1">
      <alignment horizontal="center" vertical="center"/>
    </xf>
    <xf numFmtId="0" fontId="10" fillId="5" borderId="28" xfId="4" applyFont="1" applyFill="1" applyBorder="1" applyAlignment="1">
      <alignment horizontal="center" vertical="center" shrinkToFit="1"/>
    </xf>
    <xf numFmtId="0" fontId="10" fillId="5" borderId="24" xfId="4" applyFont="1" applyFill="1" applyBorder="1" applyAlignment="1">
      <alignment horizontal="center" vertical="center" shrinkToFit="1"/>
    </xf>
    <xf numFmtId="0" fontId="10" fillId="5" borderId="77" xfId="4" applyFont="1" applyFill="1" applyBorder="1" applyAlignment="1">
      <alignment horizontal="center" vertical="center" shrinkToFit="1"/>
    </xf>
    <xf numFmtId="0" fontId="10" fillId="5" borderId="14" xfId="4" applyFont="1" applyFill="1" applyBorder="1" applyAlignment="1">
      <alignment horizontal="center" vertical="center" shrinkToFit="1"/>
    </xf>
    <xf numFmtId="0" fontId="10" fillId="5" borderId="2" xfId="4" applyFont="1" applyFill="1" applyBorder="1" applyAlignment="1">
      <alignment horizontal="center" vertical="center" shrinkToFit="1"/>
    </xf>
    <xf numFmtId="0" fontId="10" fillId="5" borderId="31" xfId="4" applyFont="1" applyFill="1" applyBorder="1" applyAlignment="1">
      <alignment horizontal="center" vertical="center" shrinkToFit="1"/>
    </xf>
    <xf numFmtId="0" fontId="10" fillId="5" borderId="34" xfId="4" applyFont="1" applyFill="1" applyBorder="1" applyAlignment="1">
      <alignment horizontal="right" vertical="center" shrinkToFit="1"/>
    </xf>
    <xf numFmtId="178" fontId="3" fillId="4" borderId="65" xfId="8" applyNumberFormat="1" applyFont="1" applyFill="1" applyBorder="1" applyAlignment="1">
      <alignment horizontal="center" vertical="center"/>
    </xf>
    <xf numFmtId="178" fontId="3" fillId="4" borderId="44" xfId="8" applyNumberFormat="1" applyFont="1" applyFill="1" applyBorder="1" applyAlignment="1">
      <alignment horizontal="center" vertical="center"/>
    </xf>
    <xf numFmtId="178" fontId="3" fillId="4" borderId="97" xfId="8" applyNumberFormat="1" applyFont="1" applyFill="1" applyBorder="1" applyAlignment="1">
      <alignment horizontal="center" vertical="center"/>
    </xf>
    <xf numFmtId="0" fontId="19" fillId="4" borderId="5" xfId="8" applyFont="1" applyFill="1" applyBorder="1" applyAlignment="1">
      <alignment horizontal="left" vertical="center" shrinkToFit="1"/>
    </xf>
    <xf numFmtId="0" fontId="19" fillId="4" borderId="0" xfId="8" applyFont="1" applyFill="1" applyBorder="1" applyAlignment="1">
      <alignment horizontal="left" vertical="center" shrinkToFit="1"/>
    </xf>
    <xf numFmtId="0" fontId="10" fillId="4" borderId="38" xfId="4" applyFont="1" applyFill="1" applyBorder="1" applyAlignment="1">
      <alignment horizontal="center" vertical="center"/>
    </xf>
    <xf numFmtId="0" fontId="10" fillId="4" borderId="24" xfId="4" applyFont="1" applyFill="1" applyBorder="1" applyAlignment="1">
      <alignment horizontal="center" vertical="center"/>
    </xf>
    <xf numFmtId="0" fontId="10" fillId="4" borderId="76" xfId="4" applyFont="1" applyFill="1" applyBorder="1" applyAlignment="1">
      <alignment horizontal="center" vertical="center"/>
    </xf>
    <xf numFmtId="0" fontId="10" fillId="4" borderId="5" xfId="4" applyFont="1" applyFill="1" applyBorder="1" applyAlignment="1">
      <alignment horizontal="center" vertical="center"/>
    </xf>
    <xf numFmtId="0" fontId="10" fillId="4" borderId="0" xfId="4" applyFont="1" applyFill="1" applyBorder="1" applyAlignment="1">
      <alignment horizontal="center" vertical="center"/>
    </xf>
    <xf numFmtId="0" fontId="10" fillId="4" borderId="4" xfId="4" applyFont="1" applyFill="1" applyBorder="1" applyAlignment="1">
      <alignment horizontal="center" vertical="center"/>
    </xf>
    <xf numFmtId="0" fontId="10" fillId="5" borderId="30" xfId="4" applyNumberFormat="1" applyFont="1" applyFill="1" applyBorder="1" applyAlignment="1">
      <alignment horizontal="center" vertical="center" shrinkToFit="1"/>
    </xf>
    <xf numFmtId="0" fontId="10" fillId="5" borderId="29" xfId="4" applyNumberFormat="1" applyFont="1" applyFill="1" applyBorder="1" applyAlignment="1">
      <alignment horizontal="center" vertical="center" shrinkToFit="1"/>
    </xf>
    <xf numFmtId="38" fontId="11" fillId="5" borderId="20" xfId="16" applyFont="1" applyFill="1" applyBorder="1" applyAlignment="1">
      <alignment horizontal="center" vertical="center" shrinkToFit="1"/>
    </xf>
    <xf numFmtId="38" fontId="11" fillId="5" borderId="10" xfId="16" applyFont="1" applyFill="1" applyBorder="1" applyAlignment="1">
      <alignment horizontal="center" vertical="center" shrinkToFit="1"/>
    </xf>
    <xf numFmtId="38" fontId="11" fillId="5" borderId="30" xfId="16" applyFont="1" applyFill="1" applyBorder="1" applyAlignment="1">
      <alignment horizontal="center" vertical="center" shrinkToFit="1"/>
    </xf>
    <xf numFmtId="38" fontId="11" fillId="5" borderId="5" xfId="16" applyFont="1" applyFill="1" applyBorder="1" applyAlignment="1">
      <alignment horizontal="center" vertical="center" shrinkToFit="1"/>
    </xf>
    <xf numFmtId="38" fontId="11" fillId="5" borderId="0" xfId="16" applyFont="1" applyFill="1" applyBorder="1" applyAlignment="1">
      <alignment horizontal="center" vertical="center" shrinkToFit="1"/>
    </xf>
    <xf numFmtId="38" fontId="11" fillId="5" borderId="4" xfId="16" applyFont="1" applyFill="1" applyBorder="1" applyAlignment="1">
      <alignment horizontal="center" vertical="center" shrinkToFit="1"/>
    </xf>
    <xf numFmtId="0" fontId="28" fillId="4" borderId="0" xfId="8" applyFont="1" applyFill="1" applyAlignment="1">
      <alignment horizontal="left" vertical="top"/>
    </xf>
    <xf numFmtId="0" fontId="10" fillId="2" borderId="27" xfId="4" applyFont="1" applyFill="1" applyBorder="1" applyAlignment="1">
      <alignment horizontal="center" shrinkToFit="1"/>
    </xf>
    <xf numFmtId="0" fontId="10" fillId="2" borderId="25" xfId="4" applyFont="1" applyFill="1" applyBorder="1" applyAlignment="1">
      <alignment horizontal="center" shrinkToFit="1"/>
    </xf>
    <xf numFmtId="0" fontId="10" fillId="2" borderId="26" xfId="4" applyFont="1" applyFill="1" applyBorder="1" applyAlignment="1">
      <alignment horizontal="center" shrinkToFit="1"/>
    </xf>
    <xf numFmtId="38" fontId="14" fillId="4" borderId="36" xfId="8" applyNumberFormat="1" applyFont="1" applyFill="1" applyBorder="1" applyAlignment="1">
      <alignment horizontal="center"/>
    </xf>
    <xf numFmtId="0" fontId="14" fillId="4" borderId="36" xfId="8" applyFont="1" applyFill="1" applyBorder="1" applyAlignment="1">
      <alignment horizontal="center"/>
    </xf>
    <xf numFmtId="38" fontId="11" fillId="5" borderId="38" xfId="16" applyFont="1" applyFill="1" applyBorder="1" applyAlignment="1">
      <alignment horizontal="center" vertical="center" shrinkToFit="1"/>
    </xf>
    <xf numFmtId="38" fontId="11" fillId="5" borderId="24" xfId="16" applyFont="1" applyFill="1" applyBorder="1" applyAlignment="1">
      <alignment horizontal="center" vertical="center" shrinkToFit="1"/>
    </xf>
    <xf numFmtId="38" fontId="11" fillId="5" borderId="76" xfId="16" applyFont="1" applyFill="1" applyBorder="1" applyAlignment="1">
      <alignment horizontal="center" vertical="center" shrinkToFit="1"/>
    </xf>
    <xf numFmtId="0" fontId="14" fillId="4" borderId="47" xfId="8" applyFont="1" applyFill="1" applyBorder="1" applyAlignment="1">
      <alignment horizontal="center" shrinkToFit="1"/>
    </xf>
    <xf numFmtId="0" fontId="14" fillId="4" borderId="36" xfId="8" applyFont="1" applyFill="1" applyBorder="1" applyAlignment="1">
      <alignment horizontal="center" shrinkToFit="1"/>
    </xf>
    <xf numFmtId="38" fontId="14" fillId="4" borderId="36" xfId="8" applyNumberFormat="1" applyFont="1" applyFill="1" applyBorder="1" applyAlignment="1">
      <alignment horizontal="center" shrinkToFit="1"/>
    </xf>
    <xf numFmtId="0" fontId="14" fillId="4" borderId="105" xfId="8" applyFont="1" applyFill="1" applyBorder="1" applyAlignment="1">
      <alignment horizontal="center" vertical="center" shrinkToFit="1"/>
    </xf>
    <xf numFmtId="0" fontId="14" fillId="4" borderId="106" xfId="8" applyFont="1" applyFill="1" applyBorder="1" applyAlignment="1">
      <alignment horizontal="center" vertical="center" shrinkToFit="1"/>
    </xf>
    <xf numFmtId="38" fontId="14" fillId="4" borderId="106" xfId="8" applyNumberFormat="1" applyFont="1" applyFill="1" applyBorder="1" applyAlignment="1">
      <alignment horizontal="center" vertical="center" shrinkToFit="1"/>
    </xf>
    <xf numFmtId="0" fontId="10" fillId="5" borderId="77" xfId="4" applyNumberFormat="1" applyFont="1" applyFill="1" applyBorder="1" applyAlignment="1">
      <alignment horizontal="center" vertical="center" shrinkToFit="1"/>
    </xf>
    <xf numFmtId="0" fontId="10" fillId="5" borderId="32" xfId="4" applyNumberFormat="1" applyFont="1" applyFill="1" applyBorder="1" applyAlignment="1">
      <alignment horizontal="center" vertical="center" shrinkToFit="1"/>
    </xf>
    <xf numFmtId="0" fontId="10" fillId="5" borderId="34" xfId="4" applyNumberFormat="1" applyFont="1" applyFill="1" applyBorder="1" applyAlignment="1">
      <alignment horizontal="center" vertical="center" shrinkToFit="1"/>
    </xf>
    <xf numFmtId="0" fontId="10" fillId="5" borderId="33" xfId="4" applyNumberFormat="1" applyFont="1" applyFill="1" applyBorder="1" applyAlignment="1">
      <alignment horizontal="center" vertical="center" shrinkToFit="1"/>
    </xf>
    <xf numFmtId="0" fontId="10" fillId="5" borderId="87" xfId="4" applyFont="1" applyFill="1" applyBorder="1" applyAlignment="1">
      <alignment horizontal="right" vertical="center" shrinkToFit="1"/>
    </xf>
    <xf numFmtId="0" fontId="10" fillId="5" borderId="88" xfId="4" applyFont="1" applyFill="1" applyBorder="1" applyAlignment="1">
      <alignment horizontal="right" vertical="center" shrinkToFit="1"/>
    </xf>
    <xf numFmtId="0" fontId="10" fillId="5" borderId="89" xfId="4" applyFont="1" applyFill="1" applyBorder="1" applyAlignment="1">
      <alignment horizontal="right" vertical="center" shrinkToFit="1"/>
    </xf>
    <xf numFmtId="0" fontId="10" fillId="5" borderId="90" xfId="4" applyFont="1" applyFill="1" applyBorder="1" applyAlignment="1">
      <alignment horizontal="right" vertical="center" shrinkToFit="1"/>
    </xf>
    <xf numFmtId="0" fontId="10" fillId="5" borderId="82" xfId="4" applyFont="1" applyFill="1" applyBorder="1" applyAlignment="1">
      <alignment horizontal="right" vertical="center" shrinkToFit="1"/>
    </xf>
    <xf numFmtId="0" fontId="10" fillId="5" borderId="83" xfId="4" applyFont="1" applyFill="1" applyBorder="1" applyAlignment="1">
      <alignment horizontal="right" vertical="center" shrinkToFit="1"/>
    </xf>
    <xf numFmtId="0" fontId="10" fillId="5" borderId="91" xfId="4" applyFont="1" applyFill="1" applyBorder="1" applyAlignment="1">
      <alignment horizontal="right" vertical="center" shrinkToFit="1"/>
    </xf>
    <xf numFmtId="0" fontId="10" fillId="5" borderId="85" xfId="4" applyFont="1" applyFill="1" applyBorder="1" applyAlignment="1">
      <alignment horizontal="right" vertical="center" shrinkToFit="1"/>
    </xf>
    <xf numFmtId="0" fontId="10" fillId="5" borderId="86" xfId="4" applyFont="1" applyFill="1" applyBorder="1" applyAlignment="1">
      <alignment horizontal="right" vertical="center" shrinkToFit="1"/>
    </xf>
    <xf numFmtId="0" fontId="14" fillId="4" borderId="47" xfId="8" applyFont="1" applyFill="1" applyBorder="1" applyAlignment="1">
      <alignment horizontal="center"/>
    </xf>
    <xf numFmtId="176" fontId="14" fillId="4" borderId="36" xfId="8" applyNumberFormat="1" applyFont="1" applyFill="1" applyBorder="1" applyAlignment="1">
      <alignment horizontal="center"/>
    </xf>
    <xf numFmtId="38" fontId="6" fillId="4" borderId="40" xfId="0" applyNumberFormat="1" applyFont="1" applyFill="1" applyBorder="1" applyAlignment="1">
      <alignment horizontal="center" vertical="center" shrinkToFit="1"/>
    </xf>
    <xf numFmtId="0" fontId="6" fillId="4" borderId="39" xfId="0" applyFont="1" applyFill="1" applyBorder="1" applyAlignment="1">
      <alignment horizontal="center" vertical="center" shrinkToFit="1"/>
    </xf>
  </cellXfs>
  <cellStyles count="17">
    <cellStyle name="桁区切り" xfId="16" builtinId="6"/>
    <cellStyle name="桁区切り 2" xfId="1" xr:uid="{00000000-0005-0000-0000-000001000000}"/>
    <cellStyle name="桁区切り 3" xfId="2" xr:uid="{00000000-0005-0000-0000-000002000000}"/>
    <cellStyle name="桁区切り 4" xfId="15" xr:uid="{00000000-0005-0000-0000-000003000000}"/>
    <cellStyle name="通貨 2" xfId="3" xr:uid="{00000000-0005-0000-0000-000004000000}"/>
    <cellStyle name="標準" xfId="0" builtinId="0"/>
    <cellStyle name="標準 2" xfId="4" xr:uid="{00000000-0005-0000-0000-000006000000}"/>
    <cellStyle name="標準 2 2" xfId="5" xr:uid="{00000000-0005-0000-0000-000007000000}"/>
    <cellStyle name="標準 2 2 2" xfId="6" xr:uid="{00000000-0005-0000-0000-000008000000}"/>
    <cellStyle name="標準 2 2 3" xfId="7" xr:uid="{00000000-0005-0000-0000-000009000000}"/>
    <cellStyle name="標準 2_14mikkusuopunpannfuretto" xfId="8" xr:uid="{00000000-0005-0000-0000-00000A000000}"/>
    <cellStyle name="標準 3" xfId="9" xr:uid="{00000000-0005-0000-0000-00000B000000}"/>
    <cellStyle name="標準 4" xfId="10" xr:uid="{00000000-0005-0000-0000-00000C000000}"/>
    <cellStyle name="標準 5" xfId="11" xr:uid="{00000000-0005-0000-0000-00000D000000}"/>
    <cellStyle name="標準 6" xfId="12" xr:uid="{00000000-0005-0000-0000-00000E000000}"/>
    <cellStyle name="標準 7" xfId="13" xr:uid="{00000000-0005-0000-0000-00000F000000}"/>
    <cellStyle name="標準 8" xfId="14" xr:uid="{00000000-0005-0000-0000-000010000000}"/>
  </cellStyles>
  <dxfs count="0"/>
  <tableStyles count="0" defaultTableStyle="TableStyleMedium2" defaultPivotStyle="PivotStyleLight16"/>
  <colors>
    <mruColors>
      <color rgb="FFACFEDF"/>
      <color rgb="FF75FBC5"/>
      <color rgb="FFF6FCA6"/>
      <color rgb="FFD1FFED"/>
      <color rgb="FFE5FFF5"/>
      <color rgb="FFD5FFEF"/>
      <color rgb="FFFEBEF9"/>
      <color rgb="FFF3FD6F"/>
      <color rgb="FFFEBF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53340</xdr:colOff>
      <xdr:row>15</xdr:row>
      <xdr:rowOff>38099</xdr:rowOff>
    </xdr:from>
    <xdr:to>
      <xdr:col>34</xdr:col>
      <xdr:colOff>723900</xdr:colOff>
      <xdr:row>20</xdr:row>
      <xdr:rowOff>144780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6396009-3775-CCF2-DBD9-279DE4DA320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44" t="15809" r="15407" b="33083"/>
        <a:stretch/>
      </xdr:blipFill>
      <xdr:spPr>
        <a:xfrm>
          <a:off x="4831080" y="3108959"/>
          <a:ext cx="1630680" cy="1059181"/>
        </a:xfrm>
        <a:prstGeom prst="rect">
          <a:avLst/>
        </a:prstGeom>
      </xdr:spPr>
    </xdr:pic>
    <xdr:clientData/>
  </xdr:twoCellAnchor>
  <xdr:twoCellAnchor>
    <xdr:from>
      <xdr:col>51</xdr:col>
      <xdr:colOff>53341</xdr:colOff>
      <xdr:row>6</xdr:row>
      <xdr:rowOff>22858</xdr:rowOff>
    </xdr:from>
    <xdr:to>
      <xdr:col>64</xdr:col>
      <xdr:colOff>53340</xdr:colOff>
      <xdr:row>11</xdr:row>
      <xdr:rowOff>152399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C9B5B59-15C2-6B8F-612A-323A7EB5AD5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09" t="6320" r="12554" b="29740"/>
        <a:stretch/>
      </xdr:blipFill>
      <xdr:spPr>
        <a:xfrm>
          <a:off x="8511541" y="1325878"/>
          <a:ext cx="1584959" cy="1082041"/>
        </a:xfrm>
        <a:prstGeom prst="rect">
          <a:avLst/>
        </a:prstGeom>
      </xdr:spPr>
    </xdr:pic>
    <xdr:clientData/>
  </xdr:twoCellAnchor>
  <xdr:twoCellAnchor>
    <xdr:from>
      <xdr:col>51</xdr:col>
      <xdr:colOff>38101</xdr:colOff>
      <xdr:row>15</xdr:row>
      <xdr:rowOff>45720</xdr:rowOff>
    </xdr:from>
    <xdr:to>
      <xdr:col>64</xdr:col>
      <xdr:colOff>12544</xdr:colOff>
      <xdr:row>20</xdr:row>
      <xdr:rowOff>175260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DC7FF49-5A34-51BC-1BD0-BBA8881A8AA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7" t="7161" r="5904" b="22716"/>
        <a:stretch/>
      </xdr:blipFill>
      <xdr:spPr>
        <a:xfrm>
          <a:off x="8496301" y="3116580"/>
          <a:ext cx="1559403" cy="1082040"/>
        </a:xfrm>
        <a:prstGeom prst="rect">
          <a:avLst/>
        </a:prstGeom>
      </xdr:spPr>
    </xdr:pic>
    <xdr:clientData/>
  </xdr:twoCellAnchor>
  <xdr:twoCellAnchor>
    <xdr:from>
      <xdr:col>30</xdr:col>
      <xdr:colOff>83820</xdr:colOff>
      <xdr:row>6</xdr:row>
      <xdr:rowOff>38100</xdr:rowOff>
    </xdr:from>
    <xdr:to>
      <xdr:col>34</xdr:col>
      <xdr:colOff>701040</xdr:colOff>
      <xdr:row>11</xdr:row>
      <xdr:rowOff>167640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1578022-2D57-7B40-E400-0716A83B8A7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7" t="7263" r="6992" b="21229"/>
        <a:stretch/>
      </xdr:blipFill>
      <xdr:spPr>
        <a:xfrm>
          <a:off x="4861560" y="1341120"/>
          <a:ext cx="1577340" cy="1082040"/>
        </a:xfrm>
        <a:prstGeom prst="rect">
          <a:avLst/>
        </a:prstGeom>
      </xdr:spPr>
    </xdr:pic>
    <xdr:clientData/>
  </xdr:twoCellAnchor>
  <xdr:twoCellAnchor>
    <xdr:from>
      <xdr:col>14</xdr:col>
      <xdr:colOff>83821</xdr:colOff>
      <xdr:row>6</xdr:row>
      <xdr:rowOff>45719</xdr:rowOff>
    </xdr:from>
    <xdr:to>
      <xdr:col>28</xdr:col>
      <xdr:colOff>7621</xdr:colOff>
      <xdr:row>11</xdr:row>
      <xdr:rowOff>141741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F66FC529-0EB1-308A-BCE4-A076FD76D3E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36" t="7653" r="10309" b="29082"/>
        <a:stretch/>
      </xdr:blipFill>
      <xdr:spPr>
        <a:xfrm>
          <a:off x="2910841" y="1348739"/>
          <a:ext cx="1630680" cy="1048522"/>
        </a:xfrm>
        <a:prstGeom prst="rect">
          <a:avLst/>
        </a:prstGeom>
      </xdr:spPr>
    </xdr:pic>
    <xdr:clientData/>
  </xdr:twoCellAnchor>
  <xdr:twoCellAnchor>
    <xdr:from>
      <xdr:col>2</xdr:col>
      <xdr:colOff>99061</xdr:colOff>
      <xdr:row>6</xdr:row>
      <xdr:rowOff>22861</xdr:rowOff>
    </xdr:from>
    <xdr:to>
      <xdr:col>11</xdr:col>
      <xdr:colOff>75416</xdr:colOff>
      <xdr:row>11</xdr:row>
      <xdr:rowOff>163478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C269CF6-FB6C-E9F6-ACFF-8A69106CC11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2" t="14995" r="13198" b="27909"/>
        <a:stretch/>
      </xdr:blipFill>
      <xdr:spPr>
        <a:xfrm>
          <a:off x="815341" y="1325881"/>
          <a:ext cx="1721335" cy="1093117"/>
        </a:xfrm>
        <a:prstGeom prst="rect">
          <a:avLst/>
        </a:prstGeom>
      </xdr:spPr>
    </xdr:pic>
    <xdr:clientData/>
  </xdr:twoCellAnchor>
  <xdr:twoCellAnchor>
    <xdr:from>
      <xdr:col>14</xdr:col>
      <xdr:colOff>91440</xdr:colOff>
      <xdr:row>15</xdr:row>
      <xdr:rowOff>53339</xdr:rowOff>
    </xdr:from>
    <xdr:to>
      <xdr:col>28</xdr:col>
      <xdr:colOff>15239</xdr:colOff>
      <xdr:row>20</xdr:row>
      <xdr:rowOff>144780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9FCC642-4936-B8C1-F7CA-759DF91DC9D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31" t="7474" r="9410" b="30841"/>
        <a:stretch/>
      </xdr:blipFill>
      <xdr:spPr>
        <a:xfrm>
          <a:off x="2918460" y="3124199"/>
          <a:ext cx="1630679" cy="1043941"/>
        </a:xfrm>
        <a:prstGeom prst="rect">
          <a:avLst/>
        </a:prstGeom>
      </xdr:spPr>
    </xdr:pic>
    <xdr:clientData/>
  </xdr:twoCellAnchor>
  <xdr:twoCellAnchor>
    <xdr:from>
      <xdr:col>36</xdr:col>
      <xdr:colOff>76200</xdr:colOff>
      <xdr:row>15</xdr:row>
      <xdr:rowOff>53340</xdr:rowOff>
    </xdr:from>
    <xdr:to>
      <xdr:col>49</xdr:col>
      <xdr:colOff>15240</xdr:colOff>
      <xdr:row>20</xdr:row>
      <xdr:rowOff>144780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DE021FF-3836-CCA8-FC39-E3561B9CBCB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87" t="5209" r="8739" b="33141"/>
        <a:stretch/>
      </xdr:blipFill>
      <xdr:spPr>
        <a:xfrm>
          <a:off x="6705600" y="3124200"/>
          <a:ext cx="1524000" cy="1043940"/>
        </a:xfrm>
        <a:prstGeom prst="rect">
          <a:avLst/>
        </a:prstGeom>
      </xdr:spPr>
    </xdr:pic>
    <xdr:clientData/>
  </xdr:twoCellAnchor>
  <xdr:twoCellAnchor>
    <xdr:from>
      <xdr:col>2</xdr:col>
      <xdr:colOff>83820</xdr:colOff>
      <xdr:row>15</xdr:row>
      <xdr:rowOff>15239</xdr:rowOff>
    </xdr:from>
    <xdr:to>
      <xdr:col>11</xdr:col>
      <xdr:colOff>57954</xdr:colOff>
      <xdr:row>20</xdr:row>
      <xdr:rowOff>174772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265257DB-EC84-8B85-D4F8-3756214972B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4" t="2817" r="6947" b="38498"/>
        <a:stretch/>
      </xdr:blipFill>
      <xdr:spPr>
        <a:xfrm>
          <a:off x="800100" y="3086099"/>
          <a:ext cx="1719114" cy="1112033"/>
        </a:xfrm>
        <a:prstGeom prst="rect">
          <a:avLst/>
        </a:prstGeom>
      </xdr:spPr>
    </xdr:pic>
    <xdr:clientData/>
  </xdr:twoCellAnchor>
  <xdr:twoCellAnchor>
    <xdr:from>
      <xdr:col>36</xdr:col>
      <xdr:colOff>83820</xdr:colOff>
      <xdr:row>6</xdr:row>
      <xdr:rowOff>47625</xdr:rowOff>
    </xdr:from>
    <xdr:to>
      <xdr:col>49</xdr:col>
      <xdr:colOff>83820</xdr:colOff>
      <xdr:row>11</xdr:row>
      <xdr:rowOff>160020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93DB67F2-F1F4-F24B-D865-9299C71AABA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66" r="8734" b="34581"/>
        <a:stretch/>
      </xdr:blipFill>
      <xdr:spPr>
        <a:xfrm>
          <a:off x="6713220" y="1350645"/>
          <a:ext cx="1584960" cy="1064895"/>
        </a:xfrm>
        <a:prstGeom prst="rect">
          <a:avLst/>
        </a:prstGeom>
      </xdr:spPr>
    </xdr:pic>
    <xdr:clientData/>
  </xdr:twoCellAnchor>
  <xdr:twoCellAnchor editAs="oneCell">
    <xdr:from>
      <xdr:col>47</xdr:col>
      <xdr:colOff>91441</xdr:colOff>
      <xdr:row>118</xdr:row>
      <xdr:rowOff>66817</xdr:rowOff>
    </xdr:from>
    <xdr:to>
      <xdr:col>61</xdr:col>
      <xdr:colOff>7392</xdr:colOff>
      <xdr:row>128</xdr:row>
      <xdr:rowOff>30481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92702B1A-73ED-24FC-D6F7-CEB2CD2C2C4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0" t="30666" r="29600" b="27733"/>
        <a:stretch/>
      </xdr:blipFill>
      <xdr:spPr>
        <a:xfrm>
          <a:off x="8061961" y="16434577"/>
          <a:ext cx="1622831" cy="1182864"/>
        </a:xfrm>
        <a:prstGeom prst="rect">
          <a:avLst/>
        </a:prstGeom>
      </xdr:spPr>
    </xdr:pic>
    <xdr:clientData/>
  </xdr:twoCellAnchor>
  <xdr:twoCellAnchor editAs="oneCell">
    <xdr:from>
      <xdr:col>47</xdr:col>
      <xdr:colOff>106684</xdr:colOff>
      <xdr:row>128</xdr:row>
      <xdr:rowOff>94496</xdr:rowOff>
    </xdr:from>
    <xdr:to>
      <xdr:col>60</xdr:col>
      <xdr:colOff>57073</xdr:colOff>
      <xdr:row>137</xdr:row>
      <xdr:rowOff>46451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3BFAFBBF-ABF6-0BC1-E847-1BA749B9420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42" t="23651" r="23400" b="37067"/>
        <a:stretch/>
      </xdr:blipFill>
      <xdr:spPr>
        <a:xfrm>
          <a:off x="8077204" y="17681456"/>
          <a:ext cx="1535349" cy="1049235"/>
        </a:xfrm>
        <a:prstGeom prst="rect">
          <a:avLst/>
        </a:prstGeom>
      </xdr:spPr>
    </xdr:pic>
    <xdr:clientData/>
  </xdr:twoCellAnchor>
  <xdr:twoCellAnchor editAs="oneCell">
    <xdr:from>
      <xdr:col>49</xdr:col>
      <xdr:colOff>45722</xdr:colOff>
      <xdr:row>76</xdr:row>
      <xdr:rowOff>95934</xdr:rowOff>
    </xdr:from>
    <xdr:to>
      <xdr:col>61</xdr:col>
      <xdr:colOff>107901</xdr:colOff>
      <xdr:row>85</xdr:row>
      <xdr:rowOff>7619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5F1B83B-8351-8228-3084-AA9B2345633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00" t="26667" r="15400" b="24800"/>
        <a:stretch/>
      </xdr:blipFill>
      <xdr:spPr>
        <a:xfrm>
          <a:off x="8260082" y="11251614"/>
          <a:ext cx="1525219" cy="1077545"/>
        </a:xfrm>
        <a:prstGeom prst="rect">
          <a:avLst/>
        </a:prstGeom>
      </xdr:spPr>
    </xdr:pic>
    <xdr:clientData/>
  </xdr:twoCellAnchor>
  <xdr:twoCellAnchor editAs="oneCell">
    <xdr:from>
      <xdr:col>39</xdr:col>
      <xdr:colOff>38102</xdr:colOff>
      <xdr:row>65</xdr:row>
      <xdr:rowOff>30480</xdr:rowOff>
    </xdr:from>
    <xdr:to>
      <xdr:col>51</xdr:col>
      <xdr:colOff>13642</xdr:colOff>
      <xdr:row>76</xdr:row>
      <xdr:rowOff>38100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A60FE212-B0C3-D252-8714-F1747C4F2FA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00" t="22133" r="32000" b="27734"/>
        <a:stretch/>
      </xdr:blipFill>
      <xdr:spPr>
        <a:xfrm>
          <a:off x="7033262" y="9761220"/>
          <a:ext cx="1438580" cy="1432560"/>
        </a:xfrm>
        <a:prstGeom prst="rect">
          <a:avLst/>
        </a:prstGeom>
      </xdr:spPr>
    </xdr:pic>
    <xdr:clientData/>
  </xdr:twoCellAnchor>
  <xdr:twoCellAnchor>
    <xdr:from>
      <xdr:col>47</xdr:col>
      <xdr:colOff>76203</xdr:colOff>
      <xdr:row>26</xdr:row>
      <xdr:rowOff>22860</xdr:rowOff>
    </xdr:from>
    <xdr:to>
      <xdr:col>63</xdr:col>
      <xdr:colOff>10519</xdr:colOff>
      <xdr:row>35</xdr:row>
      <xdr:rowOff>83820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B3353B1-122D-2701-018E-F5F9A3D923D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00" t="22933" r="31000" b="31733"/>
        <a:stretch/>
      </xdr:blipFill>
      <xdr:spPr>
        <a:xfrm>
          <a:off x="8046723" y="4861560"/>
          <a:ext cx="1885036" cy="1226820"/>
        </a:xfrm>
        <a:prstGeom prst="rect">
          <a:avLst/>
        </a:prstGeom>
      </xdr:spPr>
    </xdr:pic>
    <xdr:clientData/>
  </xdr:twoCellAnchor>
  <xdr:twoCellAnchor>
    <xdr:from>
      <xdr:col>33</xdr:col>
      <xdr:colOff>426722</xdr:colOff>
      <xdr:row>23</xdr:row>
      <xdr:rowOff>83820</xdr:rowOff>
    </xdr:from>
    <xdr:to>
      <xdr:col>44</xdr:col>
      <xdr:colOff>34749</xdr:colOff>
      <xdr:row>34</xdr:row>
      <xdr:rowOff>76200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92379033-06B4-C211-A633-E5852FAC666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00" t="18133" r="17400" b="29333"/>
        <a:stretch/>
      </xdr:blipFill>
      <xdr:spPr>
        <a:xfrm>
          <a:off x="5570222" y="4526280"/>
          <a:ext cx="2069287" cy="1424940"/>
        </a:xfrm>
        <a:prstGeom prst="rect">
          <a:avLst/>
        </a:prstGeom>
      </xdr:spPr>
    </xdr:pic>
    <xdr:clientData/>
  </xdr:twoCellAnchor>
  <xdr:twoCellAnchor editAs="oneCell">
    <xdr:from>
      <xdr:col>45</xdr:col>
      <xdr:colOff>83824</xdr:colOff>
      <xdr:row>185</xdr:row>
      <xdr:rowOff>45720</xdr:rowOff>
    </xdr:from>
    <xdr:to>
      <xdr:col>61</xdr:col>
      <xdr:colOff>5033</xdr:colOff>
      <xdr:row>195</xdr:row>
      <xdr:rowOff>26075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9054F18A-31C7-36C1-375C-03A3F55F4DC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0" t="22133" r="18400" b="23467"/>
        <a:stretch/>
      </xdr:blipFill>
      <xdr:spPr>
        <a:xfrm>
          <a:off x="7810504" y="24376380"/>
          <a:ext cx="1871929" cy="1199555"/>
        </a:xfrm>
        <a:prstGeom prst="rect">
          <a:avLst/>
        </a:prstGeom>
      </xdr:spPr>
    </xdr:pic>
    <xdr:clientData/>
  </xdr:twoCellAnchor>
  <xdr:twoCellAnchor editAs="oneCell">
    <xdr:from>
      <xdr:col>41</xdr:col>
      <xdr:colOff>68582</xdr:colOff>
      <xdr:row>196</xdr:row>
      <xdr:rowOff>30480</xdr:rowOff>
    </xdr:from>
    <xdr:to>
      <xdr:col>58</xdr:col>
      <xdr:colOff>107298</xdr:colOff>
      <xdr:row>205</xdr:row>
      <xdr:rowOff>76200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6B14F061-8A12-00FB-729A-A5FDF2312CF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2" t="28620" r="16072" b="23017"/>
        <a:stretch/>
      </xdr:blipFill>
      <xdr:spPr>
        <a:xfrm>
          <a:off x="7307582" y="25702260"/>
          <a:ext cx="2111356" cy="1143000"/>
        </a:xfrm>
        <a:prstGeom prst="rect">
          <a:avLst/>
        </a:prstGeom>
      </xdr:spPr>
    </xdr:pic>
    <xdr:clientData/>
  </xdr:twoCellAnchor>
  <xdr:twoCellAnchor editAs="oneCell">
    <xdr:from>
      <xdr:col>38</xdr:col>
      <xdr:colOff>114301</xdr:colOff>
      <xdr:row>253</xdr:row>
      <xdr:rowOff>60960</xdr:rowOff>
    </xdr:from>
    <xdr:to>
      <xdr:col>53</xdr:col>
      <xdr:colOff>120266</xdr:colOff>
      <xdr:row>262</xdr:row>
      <xdr:rowOff>45720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B34247AB-8078-185D-5D97-93679AAC081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57" t="22802" r="14902" b="28012"/>
        <a:stretch/>
      </xdr:blipFill>
      <xdr:spPr>
        <a:xfrm>
          <a:off x="6987541" y="32491680"/>
          <a:ext cx="1834765" cy="1150620"/>
        </a:xfrm>
        <a:prstGeom prst="rect">
          <a:avLst/>
        </a:prstGeom>
      </xdr:spPr>
    </xdr:pic>
    <xdr:clientData/>
  </xdr:twoCellAnchor>
  <xdr:twoCellAnchor editAs="oneCell">
    <xdr:from>
      <xdr:col>42</xdr:col>
      <xdr:colOff>7622</xdr:colOff>
      <xdr:row>263</xdr:row>
      <xdr:rowOff>29364</xdr:rowOff>
    </xdr:from>
    <xdr:to>
      <xdr:col>58</xdr:col>
      <xdr:colOff>6403</xdr:colOff>
      <xdr:row>272</xdr:row>
      <xdr:rowOff>30479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23D46A96-3334-AE77-6918-D94FE6AA2B6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00" t="21067" r="25200" b="30400"/>
        <a:stretch/>
      </xdr:blipFill>
      <xdr:spPr>
        <a:xfrm>
          <a:off x="7368542" y="33755484"/>
          <a:ext cx="1949501" cy="116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45719</xdr:colOff>
      <xdr:row>307</xdr:row>
      <xdr:rowOff>76200</xdr:rowOff>
    </xdr:from>
    <xdr:to>
      <xdr:col>32</xdr:col>
      <xdr:colOff>37500</xdr:colOff>
      <xdr:row>317</xdr:row>
      <xdr:rowOff>129540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451345EB-3EA6-A7DE-2AC5-B9BDA2D311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66" b="13067"/>
        <a:stretch/>
      </xdr:blipFill>
      <xdr:spPr>
        <a:xfrm>
          <a:off x="167639" y="39502080"/>
          <a:ext cx="4891441" cy="2240280"/>
        </a:xfrm>
        <a:prstGeom prst="rect">
          <a:avLst/>
        </a:prstGeom>
      </xdr:spPr>
    </xdr:pic>
    <xdr:clientData/>
  </xdr:twoCellAnchor>
  <xdr:twoCellAnchor editAs="oneCell">
    <xdr:from>
      <xdr:col>33</xdr:col>
      <xdr:colOff>236220</xdr:colOff>
      <xdr:row>310</xdr:row>
      <xdr:rowOff>0</xdr:rowOff>
    </xdr:from>
    <xdr:to>
      <xdr:col>41</xdr:col>
      <xdr:colOff>41216</xdr:colOff>
      <xdr:row>317</xdr:row>
      <xdr:rowOff>129540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D3D33163-3E97-E580-BC3D-921FD65308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96"/>
        <a:stretch/>
      </xdr:blipFill>
      <xdr:spPr>
        <a:xfrm>
          <a:off x="5379720" y="40012620"/>
          <a:ext cx="1900496" cy="1729740"/>
        </a:xfrm>
        <a:prstGeom prst="rect">
          <a:avLst/>
        </a:prstGeom>
      </xdr:spPr>
    </xdr:pic>
    <xdr:clientData/>
  </xdr:twoCellAnchor>
  <xdr:twoCellAnchor editAs="oneCell">
    <xdr:from>
      <xdr:col>34</xdr:col>
      <xdr:colOff>68579</xdr:colOff>
      <xdr:row>288</xdr:row>
      <xdr:rowOff>53340</xdr:rowOff>
    </xdr:from>
    <xdr:to>
      <xdr:col>58</xdr:col>
      <xdr:colOff>10463</xdr:colOff>
      <xdr:row>301</xdr:row>
      <xdr:rowOff>7620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51C20F5C-A92F-9C13-7761-7492FAC5F2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67" b="15200"/>
        <a:stretch/>
      </xdr:blipFill>
      <xdr:spPr>
        <a:xfrm>
          <a:off x="5806439" y="37017960"/>
          <a:ext cx="3515664" cy="1638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F333"/>
  <sheetViews>
    <sheetView tabSelected="1" view="pageBreakPreview" zoomScaleNormal="100" zoomScaleSheetLayoutView="100" workbookViewId="0">
      <selection activeCell="B1" sqref="B1"/>
    </sheetView>
  </sheetViews>
  <sheetFormatPr defaultColWidth="9" defaultRowHeight="9" customHeight="1" x14ac:dyDescent="0.2"/>
  <cols>
    <col min="1" max="1" width="1.77734375" style="38" customWidth="1"/>
    <col min="2" max="2" width="8.6640625" style="38" customWidth="1"/>
    <col min="3" max="3" width="11.21875" style="38" customWidth="1"/>
    <col min="4" max="33" width="1.77734375" style="38" customWidth="1"/>
    <col min="34" max="34" width="8.6640625" style="38" customWidth="1"/>
    <col min="35" max="35" width="11.21875" style="38" customWidth="1"/>
    <col min="36" max="67" width="1.77734375" style="38" customWidth="1"/>
    <col min="68" max="16384" width="9" style="38"/>
  </cols>
  <sheetData>
    <row r="1" spans="2:84" s="257" customFormat="1" ht="29.25" customHeight="1" x14ac:dyDescent="0.2">
      <c r="B1" s="258" t="s">
        <v>306</v>
      </c>
      <c r="C1" s="259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1"/>
      <c r="S1" s="261"/>
      <c r="T1" s="261"/>
      <c r="U1" s="261"/>
      <c r="V1" s="261"/>
      <c r="W1" s="261"/>
      <c r="X1" s="261"/>
      <c r="Y1" s="261"/>
      <c r="Z1" s="262"/>
      <c r="AA1" s="262"/>
      <c r="AB1" s="262"/>
      <c r="AC1" s="262"/>
      <c r="AQ1" s="263"/>
      <c r="AR1" s="262"/>
      <c r="AS1" s="262"/>
      <c r="AT1" s="262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  <c r="BF1" s="262"/>
      <c r="BG1" s="262"/>
      <c r="BH1" s="262"/>
      <c r="BI1" s="262"/>
      <c r="BJ1" s="262"/>
      <c r="BK1" s="262"/>
      <c r="BL1" s="262"/>
      <c r="BM1" s="262"/>
      <c r="BN1" s="262"/>
      <c r="BO1" s="262"/>
      <c r="BP1" s="262"/>
      <c r="BQ1" s="262"/>
      <c r="BR1" s="262"/>
      <c r="BS1" s="262"/>
      <c r="BT1" s="264"/>
      <c r="BU1" s="264"/>
      <c r="BV1" s="264"/>
      <c r="BW1" s="264"/>
      <c r="BX1" s="264"/>
      <c r="BY1" s="264"/>
      <c r="BZ1" s="265"/>
    </row>
    <row r="2" spans="2:84" s="257" customFormat="1" ht="27.75" customHeight="1" x14ac:dyDescent="0.2">
      <c r="B2" s="266" t="s">
        <v>307</v>
      </c>
      <c r="C2" s="259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1"/>
      <c r="R2" s="261"/>
      <c r="S2" s="261"/>
      <c r="T2" s="261"/>
      <c r="U2" s="261"/>
      <c r="V2" s="261"/>
      <c r="W2" s="261"/>
      <c r="X2" s="261"/>
      <c r="Y2" s="262"/>
      <c r="Z2" s="262"/>
      <c r="AA2" s="262"/>
      <c r="AB2" s="262"/>
      <c r="AR2" s="263"/>
      <c r="AS2" s="263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4"/>
      <c r="BZ2" s="264"/>
      <c r="CA2" s="264"/>
      <c r="CB2" s="264"/>
      <c r="CC2" s="264"/>
      <c r="CD2" s="264"/>
      <c r="CE2" s="265"/>
    </row>
    <row r="3" spans="2:84" s="257" customFormat="1" ht="3.75" customHeight="1" x14ac:dyDescent="0.2">
      <c r="B3" s="260"/>
      <c r="C3" s="259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1"/>
      <c r="R3" s="261"/>
      <c r="S3" s="261"/>
      <c r="T3" s="261"/>
      <c r="U3" s="261"/>
      <c r="V3" s="261"/>
      <c r="W3" s="261"/>
      <c r="X3" s="261"/>
      <c r="Y3" s="262"/>
      <c r="Z3" s="262"/>
      <c r="AA3" s="262"/>
      <c r="AB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  <c r="BS3" s="262"/>
      <c r="BT3" s="262"/>
      <c r="BU3" s="262"/>
      <c r="BV3" s="262"/>
      <c r="BW3" s="262"/>
      <c r="BX3" s="262"/>
      <c r="BY3" s="262"/>
      <c r="BZ3" s="264"/>
      <c r="CA3" s="264"/>
      <c r="CB3" s="264"/>
      <c r="CC3" s="264"/>
      <c r="CD3" s="264"/>
      <c r="CE3" s="264"/>
      <c r="CF3" s="267"/>
    </row>
    <row r="4" spans="2:84" s="268" customFormat="1" ht="16.5" customHeight="1" x14ac:dyDescent="0.2">
      <c r="C4" s="269" t="s">
        <v>296</v>
      </c>
      <c r="D4" s="269"/>
      <c r="E4" s="269"/>
      <c r="F4" s="269"/>
      <c r="G4" s="269"/>
      <c r="H4" s="269"/>
      <c r="I4" s="269"/>
      <c r="J4" s="269"/>
      <c r="K4" s="269"/>
      <c r="L4" s="269"/>
      <c r="M4" s="270"/>
      <c r="N4" s="270"/>
      <c r="O4" s="269" t="s">
        <v>297</v>
      </c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71"/>
      <c r="AE4" s="269" t="s">
        <v>298</v>
      </c>
      <c r="AF4" s="269"/>
      <c r="AG4" s="269"/>
      <c r="AH4" s="269"/>
      <c r="AI4" s="269"/>
      <c r="AJ4" s="271"/>
      <c r="AK4" s="269" t="s">
        <v>299</v>
      </c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71"/>
      <c r="AY4" s="271"/>
      <c r="AZ4" s="269" t="s">
        <v>300</v>
      </c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71"/>
    </row>
    <row r="5" spans="2:84" s="272" customFormat="1" ht="13.2" x14ac:dyDescent="0.2">
      <c r="C5" s="315" t="str">
        <f>S30</f>
        <v>谷本啓彰</v>
      </c>
      <c r="D5" s="316"/>
      <c r="E5" s="316"/>
      <c r="F5" s="476" t="str">
        <f>Z30</f>
        <v>四国電力</v>
      </c>
      <c r="G5" s="316"/>
      <c r="H5" s="316"/>
      <c r="I5" s="316"/>
      <c r="J5" s="316"/>
      <c r="K5" s="316"/>
      <c r="L5" s="477"/>
      <c r="M5" s="273"/>
      <c r="N5" s="273"/>
      <c r="O5" s="315" t="str">
        <f>S77</f>
        <v>川北　淳</v>
      </c>
      <c r="P5" s="316"/>
      <c r="Q5" s="316"/>
      <c r="R5" s="316"/>
      <c r="S5" s="316"/>
      <c r="T5" s="316"/>
      <c r="U5" s="316"/>
      <c r="V5" s="316"/>
      <c r="W5" s="317" t="str">
        <f>Z77</f>
        <v>四国電力</v>
      </c>
      <c r="X5" s="318"/>
      <c r="Y5" s="318"/>
      <c r="Z5" s="318"/>
      <c r="AA5" s="318"/>
      <c r="AB5" s="318"/>
      <c r="AC5" s="319"/>
      <c r="AD5" s="274"/>
      <c r="AE5" s="315" t="str">
        <f>U128</f>
        <v>樋口　悟</v>
      </c>
      <c r="AF5" s="316"/>
      <c r="AG5" s="316"/>
      <c r="AH5" s="316"/>
      <c r="AI5" s="304" t="str">
        <f>AB128</f>
        <v>フォレストリバー</v>
      </c>
      <c r="AJ5" s="275"/>
      <c r="AK5" s="312" t="str">
        <f>U196</f>
        <v>一色幸一郎</v>
      </c>
      <c r="AL5" s="313"/>
      <c r="AM5" s="313"/>
      <c r="AN5" s="313"/>
      <c r="AO5" s="313"/>
      <c r="AP5" s="313"/>
      <c r="AQ5" s="313"/>
      <c r="AR5" s="313" t="str">
        <f>AB196</f>
        <v>Polaris</v>
      </c>
      <c r="AS5" s="313"/>
      <c r="AT5" s="313"/>
      <c r="AU5" s="313"/>
      <c r="AV5" s="313"/>
      <c r="AW5" s="313"/>
      <c r="AX5" s="314"/>
      <c r="AZ5" s="312" t="str">
        <f>S266</f>
        <v>昇　幸樹</v>
      </c>
      <c r="BA5" s="313"/>
      <c r="BB5" s="313"/>
      <c r="BC5" s="313"/>
      <c r="BD5" s="313"/>
      <c r="BE5" s="313"/>
      <c r="BF5" s="313"/>
      <c r="BG5" s="313" t="str">
        <f>Z266</f>
        <v>K＆Ｙ</v>
      </c>
      <c r="BH5" s="313"/>
      <c r="BI5" s="313"/>
      <c r="BJ5" s="313"/>
      <c r="BK5" s="313"/>
      <c r="BL5" s="313"/>
      <c r="BM5" s="314"/>
    </row>
    <row r="6" spans="2:84" s="272" customFormat="1" ht="13.2" x14ac:dyDescent="0.2">
      <c r="C6" s="315" t="str">
        <f>S31</f>
        <v>宮本花梨</v>
      </c>
      <c r="D6" s="316"/>
      <c r="E6" s="316"/>
      <c r="F6" s="476" t="str">
        <f>Z31</f>
        <v>ラビット</v>
      </c>
      <c r="G6" s="316"/>
      <c r="H6" s="316"/>
      <c r="I6" s="316"/>
      <c r="J6" s="316"/>
      <c r="K6" s="316"/>
      <c r="L6" s="477"/>
      <c r="M6" s="273"/>
      <c r="N6" s="273"/>
      <c r="O6" s="315" t="str">
        <f>S78</f>
        <v>田中舞衣</v>
      </c>
      <c r="P6" s="316"/>
      <c r="Q6" s="316"/>
      <c r="R6" s="316"/>
      <c r="S6" s="316"/>
      <c r="T6" s="316"/>
      <c r="U6" s="316"/>
      <c r="V6" s="316"/>
      <c r="W6" s="317" t="str">
        <f>Z78</f>
        <v>まんのうクラブ</v>
      </c>
      <c r="X6" s="318"/>
      <c r="Y6" s="318"/>
      <c r="Z6" s="318"/>
      <c r="AA6" s="318"/>
      <c r="AB6" s="318"/>
      <c r="AC6" s="319"/>
      <c r="AD6" s="274"/>
      <c r="AE6" s="315" t="str">
        <f>U129</f>
        <v>和田守美佐江</v>
      </c>
      <c r="AF6" s="316"/>
      <c r="AG6" s="316"/>
      <c r="AH6" s="316"/>
      <c r="AI6" s="304" t="str">
        <f>AB129</f>
        <v>フォレストリバー</v>
      </c>
      <c r="AJ6" s="275"/>
      <c r="AK6" s="312" t="str">
        <f>U197</f>
        <v>小田朱実</v>
      </c>
      <c r="AL6" s="313"/>
      <c r="AM6" s="313"/>
      <c r="AN6" s="313"/>
      <c r="AO6" s="313"/>
      <c r="AP6" s="313"/>
      <c r="AQ6" s="313"/>
      <c r="AR6" s="313" t="str">
        <f>AB197</f>
        <v>Polaris</v>
      </c>
      <c r="AS6" s="313"/>
      <c r="AT6" s="313"/>
      <c r="AU6" s="313"/>
      <c r="AV6" s="313"/>
      <c r="AW6" s="313"/>
      <c r="AX6" s="314"/>
      <c r="AZ6" s="312" t="str">
        <f>S267</f>
        <v>渡邉ゆい</v>
      </c>
      <c r="BA6" s="313"/>
      <c r="BB6" s="313"/>
      <c r="BC6" s="313"/>
      <c r="BD6" s="313"/>
      <c r="BE6" s="313"/>
      <c r="BF6" s="313"/>
      <c r="BG6" s="313" t="str">
        <f>Z267</f>
        <v>K＆Ｙ</v>
      </c>
      <c r="BH6" s="313"/>
      <c r="BI6" s="313"/>
      <c r="BJ6" s="313"/>
      <c r="BK6" s="313"/>
      <c r="BL6" s="313"/>
      <c r="BM6" s="314"/>
    </row>
    <row r="7" spans="2:84" s="276" customFormat="1" ht="15" customHeight="1" x14ac:dyDescent="0.2">
      <c r="C7" s="277"/>
      <c r="D7" s="278"/>
      <c r="E7" s="278"/>
      <c r="F7" s="278"/>
      <c r="G7" s="278"/>
      <c r="H7" s="278"/>
      <c r="I7" s="278"/>
      <c r="J7" s="278"/>
      <c r="K7" s="278"/>
      <c r="L7" s="279"/>
      <c r="M7" s="280"/>
      <c r="N7" s="280"/>
      <c r="O7" s="277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81"/>
      <c r="AD7" s="280"/>
      <c r="AE7" s="277"/>
      <c r="AF7" s="278"/>
      <c r="AG7" s="278"/>
      <c r="AH7" s="278"/>
      <c r="AI7" s="281"/>
      <c r="AJ7" s="280"/>
      <c r="AK7" s="277"/>
      <c r="AL7" s="278"/>
      <c r="AM7" s="278"/>
      <c r="AN7" s="278"/>
      <c r="AO7" s="278"/>
      <c r="AP7" s="278"/>
      <c r="AQ7" s="278"/>
      <c r="AR7" s="278"/>
      <c r="AS7" s="278"/>
      <c r="AT7" s="278"/>
      <c r="AU7" s="278"/>
      <c r="AV7" s="278"/>
      <c r="AW7" s="278"/>
      <c r="AX7" s="281"/>
      <c r="AZ7" s="277"/>
      <c r="BA7" s="278"/>
      <c r="BB7" s="278"/>
      <c r="BC7" s="278"/>
      <c r="BD7" s="278"/>
      <c r="BE7" s="278"/>
      <c r="BF7" s="278"/>
      <c r="BG7" s="278"/>
      <c r="BH7" s="278"/>
      <c r="BI7" s="278"/>
      <c r="BJ7" s="278"/>
      <c r="BK7" s="278"/>
      <c r="BL7" s="278"/>
      <c r="BM7" s="281"/>
    </row>
    <row r="8" spans="2:84" s="276" customFormat="1" ht="15" customHeight="1" x14ac:dyDescent="0.2">
      <c r="C8" s="282"/>
      <c r="D8" s="283"/>
      <c r="E8" s="283"/>
      <c r="F8" s="283"/>
      <c r="G8" s="283"/>
      <c r="H8" s="283"/>
      <c r="I8" s="283"/>
      <c r="J8" s="283"/>
      <c r="K8" s="283"/>
      <c r="L8" s="284"/>
      <c r="M8" s="280"/>
      <c r="N8" s="280"/>
      <c r="O8" s="285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280"/>
      <c r="AA8" s="280"/>
      <c r="AB8" s="280"/>
      <c r="AC8" s="286"/>
      <c r="AD8" s="280"/>
      <c r="AE8" s="285"/>
      <c r="AF8" s="280"/>
      <c r="AG8" s="280"/>
      <c r="AH8" s="280"/>
      <c r="AI8" s="286"/>
      <c r="AJ8" s="280"/>
      <c r="AK8" s="285"/>
      <c r="AL8" s="280"/>
      <c r="AM8" s="280"/>
      <c r="AN8" s="280"/>
      <c r="AO8" s="280"/>
      <c r="AP8" s="280"/>
      <c r="AQ8" s="280"/>
      <c r="AR8" s="280"/>
      <c r="AS8" s="280"/>
      <c r="AT8" s="280"/>
      <c r="AU8" s="280"/>
      <c r="AV8" s="280"/>
      <c r="AW8" s="280"/>
      <c r="AX8" s="286"/>
      <c r="AZ8" s="285"/>
      <c r="BA8" s="280"/>
      <c r="BB8" s="280"/>
      <c r="BC8" s="280"/>
      <c r="BD8" s="280"/>
      <c r="BE8" s="280"/>
      <c r="BF8" s="280"/>
      <c r="BG8" s="280"/>
      <c r="BH8" s="280"/>
      <c r="BI8" s="280"/>
      <c r="BJ8" s="280"/>
      <c r="BK8" s="280"/>
      <c r="BL8" s="280"/>
      <c r="BM8" s="286"/>
    </row>
    <row r="9" spans="2:84" s="276" customFormat="1" ht="15" customHeight="1" x14ac:dyDescent="0.2">
      <c r="C9" s="282"/>
      <c r="D9" s="283"/>
      <c r="E9" s="283"/>
      <c r="F9" s="283"/>
      <c r="G9" s="283"/>
      <c r="H9" s="283"/>
      <c r="I9" s="283"/>
      <c r="J9" s="283"/>
      <c r="K9" s="283"/>
      <c r="L9" s="284"/>
      <c r="M9" s="280"/>
      <c r="N9" s="280"/>
      <c r="O9" s="285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6"/>
      <c r="AD9" s="280"/>
      <c r="AE9" s="285"/>
      <c r="AF9" s="280"/>
      <c r="AG9" s="280"/>
      <c r="AH9" s="280"/>
      <c r="AI9" s="286"/>
      <c r="AJ9" s="280"/>
      <c r="AK9" s="285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6"/>
      <c r="AZ9" s="285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6"/>
    </row>
    <row r="10" spans="2:84" s="276" customFormat="1" ht="15" customHeight="1" x14ac:dyDescent="0.2">
      <c r="C10" s="282"/>
      <c r="D10" s="283"/>
      <c r="E10" s="283"/>
      <c r="F10" s="283"/>
      <c r="G10" s="283"/>
      <c r="H10" s="283"/>
      <c r="I10" s="283"/>
      <c r="J10" s="283"/>
      <c r="K10" s="283"/>
      <c r="L10" s="284"/>
      <c r="M10" s="280"/>
      <c r="N10" s="280"/>
      <c r="O10" s="285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6"/>
      <c r="AD10" s="280"/>
      <c r="AE10" s="285"/>
      <c r="AF10" s="280"/>
      <c r="AG10" s="280"/>
      <c r="AH10" s="280"/>
      <c r="AI10" s="286"/>
      <c r="AJ10" s="280"/>
      <c r="AK10" s="285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6"/>
      <c r="AZ10" s="285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6"/>
    </row>
    <row r="11" spans="2:84" s="276" customFormat="1" ht="15" customHeight="1" x14ac:dyDescent="0.2">
      <c r="C11" s="282"/>
      <c r="D11" s="283"/>
      <c r="E11" s="283"/>
      <c r="F11" s="283"/>
      <c r="G11" s="283"/>
      <c r="H11" s="283"/>
      <c r="I11" s="283"/>
      <c r="J11" s="283"/>
      <c r="K11" s="283"/>
      <c r="L11" s="284"/>
      <c r="M11" s="280"/>
      <c r="N11" s="280"/>
      <c r="O11" s="285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6"/>
      <c r="AD11" s="280"/>
      <c r="AE11" s="285"/>
      <c r="AF11" s="280"/>
      <c r="AG11" s="280"/>
      <c r="AH11" s="280"/>
      <c r="AI11" s="286"/>
      <c r="AJ11" s="280"/>
      <c r="AK11" s="285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6"/>
      <c r="AZ11" s="285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6"/>
    </row>
    <row r="12" spans="2:84" s="276" customFormat="1" ht="15" customHeight="1" x14ac:dyDescent="0.2">
      <c r="C12" s="287"/>
      <c r="D12" s="288"/>
      <c r="E12" s="288"/>
      <c r="F12" s="288"/>
      <c r="G12" s="288"/>
      <c r="H12" s="288"/>
      <c r="I12" s="288"/>
      <c r="J12" s="288"/>
      <c r="K12" s="288"/>
      <c r="L12" s="289"/>
      <c r="M12" s="280"/>
      <c r="N12" s="280"/>
      <c r="O12" s="290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2"/>
      <c r="AD12" s="280"/>
      <c r="AE12" s="290"/>
      <c r="AF12" s="291"/>
      <c r="AG12" s="291"/>
      <c r="AH12" s="291"/>
      <c r="AI12" s="292"/>
      <c r="AJ12" s="280"/>
      <c r="AK12" s="290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2"/>
      <c r="AZ12" s="290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2"/>
    </row>
    <row r="13" spans="2:84" s="268" customFormat="1" ht="23.25" customHeight="1" x14ac:dyDescent="0.2">
      <c r="C13" s="293" t="s">
        <v>301</v>
      </c>
      <c r="D13" s="293"/>
      <c r="E13" s="293"/>
      <c r="F13" s="293"/>
      <c r="G13" s="293"/>
      <c r="H13" s="293"/>
      <c r="I13" s="293"/>
      <c r="J13" s="293"/>
      <c r="K13" s="293"/>
      <c r="L13" s="293"/>
      <c r="M13" s="270"/>
      <c r="N13" s="270"/>
      <c r="O13" s="293" t="s">
        <v>302</v>
      </c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71"/>
      <c r="AE13" s="293" t="s">
        <v>303</v>
      </c>
      <c r="AF13" s="293"/>
      <c r="AG13" s="293"/>
      <c r="AH13" s="293"/>
      <c r="AI13" s="293"/>
      <c r="AJ13" s="271"/>
      <c r="AK13" s="293" t="s">
        <v>304</v>
      </c>
      <c r="AL13" s="293"/>
      <c r="AM13" s="293"/>
      <c r="AN13" s="293"/>
      <c r="AO13" s="293"/>
      <c r="AP13" s="293"/>
      <c r="AQ13" s="293"/>
      <c r="AR13" s="293"/>
      <c r="AS13" s="293"/>
      <c r="AT13" s="293"/>
      <c r="AU13" s="293"/>
      <c r="AV13" s="293"/>
      <c r="AW13" s="293"/>
      <c r="AX13" s="293"/>
      <c r="AY13" s="271"/>
      <c r="AZ13" s="293" t="s">
        <v>305</v>
      </c>
      <c r="BA13" s="293"/>
      <c r="BB13" s="293"/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</row>
    <row r="14" spans="2:84" s="272" customFormat="1" ht="13.2" x14ac:dyDescent="0.2">
      <c r="C14" s="315" t="str">
        <f>S33</f>
        <v>竹川慶二</v>
      </c>
      <c r="D14" s="316"/>
      <c r="E14" s="316"/>
      <c r="F14" s="317" t="str">
        <f>Z33</f>
        <v>酒商ながはら</v>
      </c>
      <c r="G14" s="318"/>
      <c r="H14" s="318"/>
      <c r="I14" s="318"/>
      <c r="J14" s="318"/>
      <c r="K14" s="318"/>
      <c r="L14" s="319"/>
      <c r="M14" s="273"/>
      <c r="N14" s="273"/>
      <c r="O14" s="315" t="str">
        <f>S80</f>
        <v>永井秀昌</v>
      </c>
      <c r="P14" s="316"/>
      <c r="Q14" s="316"/>
      <c r="R14" s="316"/>
      <c r="S14" s="316"/>
      <c r="T14" s="316"/>
      <c r="U14" s="316"/>
      <c r="V14" s="316"/>
      <c r="W14" s="317" t="str">
        <f>Z80</f>
        <v>新居浜愛好会</v>
      </c>
      <c r="X14" s="318"/>
      <c r="Y14" s="318"/>
      <c r="Z14" s="318"/>
      <c r="AA14" s="318"/>
      <c r="AB14" s="318"/>
      <c r="AC14" s="319"/>
      <c r="AD14" s="274"/>
      <c r="AE14" s="315" t="str">
        <f>U131</f>
        <v>辻本和輝</v>
      </c>
      <c r="AF14" s="316"/>
      <c r="AG14" s="316"/>
      <c r="AH14" s="316"/>
      <c r="AI14" s="304" t="str">
        <f>AB131</f>
        <v>アフロブルース</v>
      </c>
      <c r="AJ14" s="275"/>
      <c r="AK14" s="312" t="str">
        <f>U199</f>
        <v>檜垣　正</v>
      </c>
      <c r="AL14" s="313"/>
      <c r="AM14" s="313"/>
      <c r="AN14" s="313"/>
      <c r="AO14" s="313"/>
      <c r="AP14" s="313"/>
      <c r="AQ14" s="313"/>
      <c r="AR14" s="313" t="str">
        <f>AB199</f>
        <v>新田クラブ</v>
      </c>
      <c r="AS14" s="313"/>
      <c r="AT14" s="313"/>
      <c r="AU14" s="313"/>
      <c r="AV14" s="313"/>
      <c r="AW14" s="313"/>
      <c r="AX14" s="314"/>
      <c r="AZ14" s="312" t="str">
        <f>S269</f>
        <v>川上俊満</v>
      </c>
      <c r="BA14" s="313"/>
      <c r="BB14" s="313"/>
      <c r="BC14" s="313"/>
      <c r="BD14" s="313"/>
      <c r="BE14" s="313"/>
      <c r="BF14" s="313"/>
      <c r="BG14" s="313" t="str">
        <f>Z269</f>
        <v>土居中</v>
      </c>
      <c r="BH14" s="313"/>
      <c r="BI14" s="313"/>
      <c r="BJ14" s="313"/>
      <c r="BK14" s="313"/>
      <c r="BL14" s="313"/>
      <c r="BM14" s="314"/>
    </row>
    <row r="15" spans="2:84" s="272" customFormat="1" ht="13.2" x14ac:dyDescent="0.2">
      <c r="C15" s="315" t="str">
        <f>S34</f>
        <v>長原芽美</v>
      </c>
      <c r="D15" s="316"/>
      <c r="E15" s="316"/>
      <c r="F15" s="317" t="str">
        <f>Z34</f>
        <v>酒商ながはら</v>
      </c>
      <c r="G15" s="318"/>
      <c r="H15" s="318"/>
      <c r="I15" s="318"/>
      <c r="J15" s="318"/>
      <c r="K15" s="318"/>
      <c r="L15" s="319"/>
      <c r="M15" s="273"/>
      <c r="N15" s="273"/>
      <c r="O15" s="315" t="str">
        <f>S81</f>
        <v>永井日南乃</v>
      </c>
      <c r="P15" s="316"/>
      <c r="Q15" s="316"/>
      <c r="R15" s="316"/>
      <c r="S15" s="316"/>
      <c r="T15" s="316"/>
      <c r="U15" s="316"/>
      <c r="V15" s="316"/>
      <c r="W15" s="317" t="str">
        <f>Z81</f>
        <v>新居浜愛好会</v>
      </c>
      <c r="X15" s="318"/>
      <c r="Y15" s="318"/>
      <c r="Z15" s="318"/>
      <c r="AA15" s="318"/>
      <c r="AB15" s="318"/>
      <c r="AC15" s="319"/>
      <c r="AD15" s="274"/>
      <c r="AE15" s="315" t="str">
        <f>U132</f>
        <v>伊勢岡　愛</v>
      </c>
      <c r="AF15" s="316"/>
      <c r="AG15" s="316"/>
      <c r="AH15" s="316"/>
      <c r="AI15" s="304" t="str">
        <f>AB132</f>
        <v>WBC</v>
      </c>
      <c r="AJ15" s="275"/>
      <c r="AK15" s="312" t="str">
        <f>U200</f>
        <v>森藤明美</v>
      </c>
      <c r="AL15" s="313"/>
      <c r="AM15" s="313"/>
      <c r="AN15" s="313"/>
      <c r="AO15" s="313"/>
      <c r="AP15" s="313"/>
      <c r="AQ15" s="313"/>
      <c r="AR15" s="313" t="str">
        <f>AB200</f>
        <v>新田クラブ</v>
      </c>
      <c r="AS15" s="313"/>
      <c r="AT15" s="313"/>
      <c r="AU15" s="313"/>
      <c r="AV15" s="313"/>
      <c r="AW15" s="313"/>
      <c r="AX15" s="314"/>
      <c r="AZ15" s="312" t="str">
        <f>S270</f>
        <v>滝本美玲</v>
      </c>
      <c r="BA15" s="313"/>
      <c r="BB15" s="313"/>
      <c r="BC15" s="313"/>
      <c r="BD15" s="313"/>
      <c r="BE15" s="313"/>
      <c r="BF15" s="313"/>
      <c r="BG15" s="313" t="str">
        <f>Z270</f>
        <v>土居中</v>
      </c>
      <c r="BH15" s="313"/>
      <c r="BI15" s="313"/>
      <c r="BJ15" s="313"/>
      <c r="BK15" s="313"/>
      <c r="BL15" s="313"/>
      <c r="BM15" s="314"/>
    </row>
    <row r="16" spans="2:84" s="276" customFormat="1" ht="15" customHeight="1" x14ac:dyDescent="0.15">
      <c r="C16" s="294"/>
      <c r="D16" s="295"/>
      <c r="E16" s="295"/>
      <c r="F16" s="295"/>
      <c r="G16" s="295"/>
      <c r="H16" s="295"/>
      <c r="I16" s="295"/>
      <c r="J16" s="295"/>
      <c r="K16" s="295"/>
      <c r="L16" s="296"/>
      <c r="M16" s="297"/>
      <c r="N16" s="297"/>
      <c r="O16" s="294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  <c r="AA16" s="295"/>
      <c r="AB16" s="295"/>
      <c r="AC16" s="298"/>
      <c r="AD16" s="297"/>
      <c r="AE16" s="294"/>
      <c r="AF16" s="295"/>
      <c r="AG16" s="295"/>
      <c r="AH16" s="295"/>
      <c r="AI16" s="298"/>
      <c r="AJ16" s="297"/>
      <c r="AK16" s="294"/>
      <c r="AL16" s="295"/>
      <c r="AM16" s="295"/>
      <c r="AN16" s="295"/>
      <c r="AO16" s="295"/>
      <c r="AP16" s="295"/>
      <c r="AQ16" s="295"/>
      <c r="AR16" s="295"/>
      <c r="AS16" s="295"/>
      <c r="AT16" s="295"/>
      <c r="AU16" s="295"/>
      <c r="AV16" s="295"/>
      <c r="AW16" s="295"/>
      <c r="AX16" s="298"/>
      <c r="AZ16" s="294"/>
      <c r="BA16" s="295"/>
      <c r="BB16" s="295"/>
      <c r="BC16" s="295"/>
      <c r="BD16" s="295"/>
      <c r="BE16" s="295"/>
      <c r="BF16" s="295"/>
      <c r="BG16" s="295"/>
      <c r="BH16" s="295"/>
      <c r="BI16" s="295"/>
      <c r="BJ16" s="295"/>
      <c r="BK16" s="295"/>
      <c r="BL16" s="295"/>
      <c r="BM16" s="298"/>
    </row>
    <row r="17" spans="1:65" s="276" customFormat="1" ht="15" customHeight="1" x14ac:dyDescent="0.2">
      <c r="C17" s="282"/>
      <c r="D17" s="283"/>
      <c r="E17" s="283"/>
      <c r="F17" s="283"/>
      <c r="G17" s="283"/>
      <c r="H17" s="283"/>
      <c r="I17" s="283"/>
      <c r="J17" s="283"/>
      <c r="K17" s="283"/>
      <c r="L17" s="284"/>
      <c r="M17" s="280"/>
      <c r="N17" s="280"/>
      <c r="O17" s="285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6"/>
      <c r="AD17" s="280"/>
      <c r="AE17" s="285"/>
      <c r="AF17" s="280"/>
      <c r="AG17" s="280"/>
      <c r="AH17" s="280"/>
      <c r="AI17" s="286"/>
      <c r="AJ17" s="280"/>
      <c r="AK17" s="285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6"/>
      <c r="AZ17" s="285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6"/>
    </row>
    <row r="18" spans="1:65" s="276" customFormat="1" ht="15" customHeight="1" x14ac:dyDescent="0.2">
      <c r="C18" s="282"/>
      <c r="D18" s="283"/>
      <c r="E18" s="283"/>
      <c r="F18" s="283"/>
      <c r="G18" s="283"/>
      <c r="H18" s="283"/>
      <c r="I18" s="283"/>
      <c r="J18" s="283"/>
      <c r="K18" s="283"/>
      <c r="L18" s="284"/>
      <c r="M18" s="280"/>
      <c r="N18" s="280"/>
      <c r="O18" s="285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6"/>
      <c r="AD18" s="280"/>
      <c r="AE18" s="285"/>
      <c r="AF18" s="280"/>
      <c r="AG18" s="280"/>
      <c r="AH18" s="280"/>
      <c r="AI18" s="286"/>
      <c r="AJ18" s="280"/>
      <c r="AK18" s="285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6"/>
      <c r="AZ18" s="285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6"/>
    </row>
    <row r="19" spans="1:65" s="276" customFormat="1" ht="15" customHeight="1" x14ac:dyDescent="0.2">
      <c r="C19" s="282"/>
      <c r="D19" s="283"/>
      <c r="E19" s="283"/>
      <c r="F19" s="283"/>
      <c r="G19" s="283"/>
      <c r="H19" s="283"/>
      <c r="I19" s="283"/>
      <c r="J19" s="283"/>
      <c r="K19" s="283"/>
      <c r="L19" s="284"/>
      <c r="M19" s="280"/>
      <c r="N19" s="280"/>
      <c r="O19" s="285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6"/>
      <c r="AD19" s="280"/>
      <c r="AE19" s="285"/>
      <c r="AF19" s="280"/>
      <c r="AG19" s="280"/>
      <c r="AH19" s="280"/>
      <c r="AI19" s="286"/>
      <c r="AJ19" s="280"/>
      <c r="AK19" s="285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6"/>
      <c r="AZ19" s="285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6"/>
    </row>
    <row r="20" spans="1:65" s="276" customFormat="1" ht="15" customHeight="1" x14ac:dyDescent="0.2">
      <c r="C20" s="282"/>
      <c r="D20" s="283"/>
      <c r="E20" s="283"/>
      <c r="F20" s="283"/>
      <c r="G20" s="283"/>
      <c r="H20" s="283"/>
      <c r="I20" s="283"/>
      <c r="J20" s="283"/>
      <c r="K20" s="283"/>
      <c r="L20" s="284"/>
      <c r="M20" s="280"/>
      <c r="N20" s="280"/>
      <c r="O20" s="285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6"/>
      <c r="AD20" s="280"/>
      <c r="AE20" s="285"/>
      <c r="AF20" s="280"/>
      <c r="AG20" s="280"/>
      <c r="AH20" s="280"/>
      <c r="AI20" s="286"/>
      <c r="AJ20" s="280"/>
      <c r="AK20" s="285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6"/>
      <c r="AZ20" s="285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6"/>
    </row>
    <row r="21" spans="1:65" s="276" customFormat="1" ht="15" customHeight="1" x14ac:dyDescent="0.2">
      <c r="C21" s="299"/>
      <c r="D21" s="300"/>
      <c r="E21" s="300"/>
      <c r="F21" s="300"/>
      <c r="G21" s="300"/>
      <c r="H21" s="300"/>
      <c r="I21" s="300"/>
      <c r="J21" s="300"/>
      <c r="K21" s="300"/>
      <c r="L21" s="301"/>
      <c r="M21" s="280"/>
      <c r="N21" s="280"/>
      <c r="O21" s="290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2"/>
      <c r="AD21" s="280"/>
      <c r="AE21" s="290"/>
      <c r="AF21" s="291"/>
      <c r="AG21" s="291"/>
      <c r="AH21" s="291"/>
      <c r="AI21" s="292"/>
      <c r="AJ21" s="280"/>
      <c r="AK21" s="290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291"/>
      <c r="AW21" s="291"/>
      <c r="AX21" s="292"/>
      <c r="AZ21" s="290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2"/>
    </row>
    <row r="22" spans="1:65" s="302" customFormat="1" ht="9" customHeight="1" x14ac:dyDescent="0.2"/>
    <row r="23" spans="1:65" s="302" customFormat="1" ht="9" customHeight="1" x14ac:dyDescent="0.2"/>
    <row r="24" spans="1:65" ht="10.95" customHeight="1" x14ac:dyDescent="0.2">
      <c r="A24" s="65"/>
      <c r="B24" s="97"/>
      <c r="C24" s="98"/>
      <c r="D24" s="324"/>
      <c r="E24" s="324"/>
      <c r="F24" s="324"/>
      <c r="G24" s="324"/>
      <c r="H24" s="54"/>
      <c r="I24" s="54"/>
      <c r="J24" s="54"/>
      <c r="K24" s="54"/>
      <c r="L24" s="54"/>
      <c r="M24" s="54"/>
      <c r="N24" s="54"/>
      <c r="O24" s="54"/>
      <c r="P24" s="54"/>
      <c r="Q24" s="60"/>
      <c r="R24" s="57"/>
      <c r="S24" s="338" t="s">
        <v>17</v>
      </c>
      <c r="T24" s="338"/>
      <c r="U24" s="338"/>
      <c r="V24" s="338"/>
      <c r="W24" s="338"/>
      <c r="X24" s="338"/>
      <c r="Y24" s="338"/>
      <c r="Z24" s="338"/>
      <c r="AA24" s="338"/>
      <c r="AB24" s="338"/>
      <c r="AC24" s="338"/>
      <c r="AD24" s="338"/>
      <c r="AE24" s="338"/>
      <c r="AF24" s="338"/>
      <c r="AG24" s="338"/>
      <c r="AH24" s="303"/>
      <c r="AI24" s="303"/>
      <c r="AJ24" s="303"/>
      <c r="AK24" s="303"/>
      <c r="AL24" s="303"/>
    </row>
    <row r="25" spans="1:65" ht="10.5" customHeight="1" thickBot="1" x14ac:dyDescent="0.25">
      <c r="B25" s="61" t="s">
        <v>77</v>
      </c>
      <c r="C25" s="62" t="s">
        <v>79</v>
      </c>
      <c r="D25" s="334" t="s">
        <v>30</v>
      </c>
      <c r="E25" s="335"/>
      <c r="F25" s="335"/>
      <c r="G25" s="336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338"/>
      <c r="T25" s="338"/>
      <c r="U25" s="338"/>
      <c r="V25" s="338"/>
      <c r="W25" s="338"/>
      <c r="X25" s="338"/>
      <c r="Y25" s="338"/>
      <c r="Z25" s="338"/>
      <c r="AA25" s="338"/>
      <c r="AB25" s="338"/>
      <c r="AC25" s="338"/>
      <c r="AD25" s="338"/>
      <c r="AE25" s="338"/>
      <c r="AF25" s="338"/>
      <c r="AG25" s="338"/>
      <c r="AH25" s="337" t="s">
        <v>11</v>
      </c>
      <c r="AI25" s="337"/>
      <c r="AJ25" s="337"/>
      <c r="AK25" s="337"/>
      <c r="AL25" s="337"/>
      <c r="AM25" s="337"/>
      <c r="AN25" s="337"/>
      <c r="AO25" s="337"/>
      <c r="AP25" s="337"/>
      <c r="AQ25" s="337"/>
      <c r="AR25" s="337"/>
      <c r="AS25" s="337"/>
      <c r="AT25" s="337"/>
      <c r="AU25" s="337"/>
      <c r="AV25" s="337"/>
      <c r="AW25" s="337"/>
      <c r="AX25" s="337"/>
      <c r="AY25" s="337"/>
      <c r="AZ25" s="337"/>
      <c r="BA25" s="337"/>
    </row>
    <row r="26" spans="1:65" ht="10.5" customHeight="1" thickTop="1" thickBot="1" x14ac:dyDescent="0.25">
      <c r="B26" s="52" t="s">
        <v>78</v>
      </c>
      <c r="C26" s="53" t="s">
        <v>61</v>
      </c>
      <c r="D26" s="334"/>
      <c r="E26" s="335"/>
      <c r="F26" s="335"/>
      <c r="G26" s="336"/>
      <c r="H26" s="231"/>
      <c r="I26" s="228"/>
      <c r="J26" s="228"/>
      <c r="K26" s="228"/>
      <c r="L26" s="228"/>
      <c r="M26" s="229"/>
      <c r="N26" s="57"/>
      <c r="O26" s="57"/>
      <c r="P26" s="57"/>
      <c r="Q26" s="57"/>
      <c r="R26" s="57"/>
      <c r="S26" s="338"/>
      <c r="T26" s="338"/>
      <c r="U26" s="338"/>
      <c r="V26" s="338"/>
      <c r="W26" s="338"/>
      <c r="X26" s="338"/>
      <c r="Y26" s="338"/>
      <c r="Z26" s="338"/>
      <c r="AA26" s="338"/>
      <c r="AB26" s="338"/>
      <c r="AC26" s="338"/>
      <c r="AD26" s="338"/>
      <c r="AE26" s="338"/>
      <c r="AF26" s="338"/>
      <c r="AG26" s="338"/>
      <c r="AH26" s="337"/>
      <c r="AI26" s="337"/>
      <c r="AJ26" s="337"/>
      <c r="AK26" s="337"/>
      <c r="AL26" s="337"/>
      <c r="AM26" s="337"/>
      <c r="AN26" s="337"/>
      <c r="AO26" s="337"/>
      <c r="AP26" s="337"/>
      <c r="AQ26" s="337"/>
      <c r="AR26" s="337"/>
      <c r="AS26" s="337"/>
      <c r="AT26" s="337"/>
      <c r="AU26" s="337"/>
      <c r="AV26" s="337"/>
      <c r="AW26" s="337"/>
      <c r="AX26" s="337"/>
      <c r="AY26" s="337"/>
      <c r="AZ26" s="337"/>
      <c r="BA26" s="337"/>
    </row>
    <row r="27" spans="1:65" ht="10.5" customHeight="1" thickTop="1" thickBot="1" x14ac:dyDescent="0.25">
      <c r="B27" s="66" t="s">
        <v>75</v>
      </c>
      <c r="C27" s="67" t="s">
        <v>72</v>
      </c>
      <c r="D27" s="327" t="s">
        <v>27</v>
      </c>
      <c r="E27" s="321"/>
      <c r="F27" s="321"/>
      <c r="G27" s="322"/>
      <c r="H27" s="177"/>
      <c r="I27" s="178"/>
      <c r="J27" s="178"/>
      <c r="K27" s="175"/>
      <c r="L27" s="175">
        <v>15</v>
      </c>
      <c r="M27" s="230">
        <v>15</v>
      </c>
      <c r="N27" s="60"/>
      <c r="O27" s="60"/>
      <c r="P27" s="60"/>
      <c r="Q27" s="60"/>
      <c r="R27" s="60"/>
      <c r="S27" s="338"/>
      <c r="T27" s="338"/>
      <c r="U27" s="338"/>
      <c r="V27" s="338"/>
      <c r="W27" s="338"/>
      <c r="X27" s="338"/>
      <c r="Y27" s="338"/>
      <c r="Z27" s="338"/>
      <c r="AA27" s="338"/>
      <c r="AB27" s="338"/>
      <c r="AC27" s="338"/>
      <c r="AD27" s="338"/>
      <c r="AE27" s="338"/>
      <c r="AF27" s="338"/>
      <c r="AG27" s="338"/>
      <c r="AH27" s="326" t="s">
        <v>36</v>
      </c>
      <c r="AI27" s="326"/>
      <c r="AJ27" s="326"/>
      <c r="AK27" s="326"/>
      <c r="AL27" s="326"/>
      <c r="AM27" s="326"/>
      <c r="AN27" s="326"/>
      <c r="AO27" s="326"/>
      <c r="AP27" s="326"/>
      <c r="AQ27" s="326"/>
      <c r="AR27" s="326"/>
      <c r="AS27" s="326"/>
      <c r="AT27" s="326"/>
      <c r="AU27" s="326"/>
      <c r="AV27" s="326"/>
      <c r="AW27" s="326"/>
      <c r="AX27" s="326"/>
      <c r="AY27" s="326"/>
      <c r="AZ27" s="326"/>
      <c r="BA27" s="326"/>
    </row>
    <row r="28" spans="1:65" ht="10.5" customHeight="1" thickTop="1" thickBot="1" x14ac:dyDescent="0.25">
      <c r="B28" s="69" t="s">
        <v>76</v>
      </c>
      <c r="C28" s="70" t="s">
        <v>72</v>
      </c>
      <c r="D28" s="328"/>
      <c r="E28" s="329"/>
      <c r="F28" s="329"/>
      <c r="G28" s="330"/>
      <c r="H28" s="176"/>
      <c r="I28" s="188">
        <v>11</v>
      </c>
      <c r="J28" s="189">
        <v>14</v>
      </c>
      <c r="K28" s="190"/>
      <c r="L28" s="190">
        <v>7</v>
      </c>
      <c r="M28" s="191">
        <v>11</v>
      </c>
      <c r="N28" s="228"/>
      <c r="O28" s="229"/>
      <c r="P28" s="60"/>
      <c r="Q28" s="60"/>
      <c r="R28" s="60"/>
      <c r="S28" s="338"/>
      <c r="T28" s="338"/>
      <c r="U28" s="338"/>
      <c r="V28" s="338"/>
      <c r="W28" s="338"/>
      <c r="X28" s="338"/>
      <c r="Y28" s="338"/>
      <c r="Z28" s="338"/>
      <c r="AA28" s="338"/>
      <c r="AB28" s="338"/>
      <c r="AC28" s="338"/>
      <c r="AD28" s="338"/>
      <c r="AE28" s="338"/>
      <c r="AF28" s="338"/>
      <c r="AG28" s="338"/>
      <c r="AH28" s="326"/>
      <c r="AI28" s="326"/>
      <c r="AJ28" s="326"/>
      <c r="AK28" s="326"/>
      <c r="AL28" s="326"/>
      <c r="AM28" s="326"/>
      <c r="AN28" s="326"/>
      <c r="AO28" s="326"/>
      <c r="AP28" s="326"/>
      <c r="AQ28" s="326"/>
      <c r="AR28" s="326"/>
      <c r="AS28" s="326"/>
      <c r="AT28" s="326"/>
      <c r="AU28" s="326"/>
      <c r="AV28" s="326"/>
      <c r="AW28" s="326"/>
      <c r="AX28" s="326"/>
      <c r="AY28" s="326"/>
      <c r="AZ28" s="326"/>
      <c r="BA28" s="326"/>
    </row>
    <row r="29" spans="1:65" ht="10.5" customHeight="1" thickTop="1" thickBot="1" x14ac:dyDescent="0.25">
      <c r="B29" s="61" t="s">
        <v>92</v>
      </c>
      <c r="C29" s="62" t="s">
        <v>91</v>
      </c>
      <c r="D29" s="320" t="s">
        <v>8</v>
      </c>
      <c r="E29" s="321"/>
      <c r="F29" s="321"/>
      <c r="G29" s="322"/>
      <c r="H29" s="225"/>
      <c r="I29" s="226">
        <v>15</v>
      </c>
      <c r="J29" s="227">
        <v>15</v>
      </c>
      <c r="K29" s="179"/>
      <c r="L29" s="179"/>
      <c r="M29" s="179"/>
      <c r="N29" s="60"/>
      <c r="O29" s="239"/>
      <c r="P29" s="60"/>
      <c r="Q29" s="60"/>
      <c r="R29" s="60"/>
      <c r="S29" s="127" t="s">
        <v>16</v>
      </c>
      <c r="T29" s="146"/>
      <c r="U29" s="146"/>
      <c r="V29" s="146"/>
      <c r="W29" s="146"/>
      <c r="X29" s="143"/>
      <c r="Y29" s="144"/>
      <c r="Z29" s="144"/>
      <c r="AA29" s="144"/>
      <c r="AB29" s="144"/>
      <c r="AC29" s="144"/>
      <c r="AD29" s="144"/>
      <c r="AE29" s="144"/>
      <c r="AF29" s="144"/>
      <c r="AG29" s="143"/>
    </row>
    <row r="30" spans="1:65" ht="10.5" customHeight="1" thickTop="1" thickBot="1" x14ac:dyDescent="0.2">
      <c r="B30" s="52" t="s">
        <v>93</v>
      </c>
      <c r="C30" s="53" t="s">
        <v>91</v>
      </c>
      <c r="D30" s="323"/>
      <c r="E30" s="324"/>
      <c r="F30" s="324"/>
      <c r="G30" s="325"/>
      <c r="H30" s="60"/>
      <c r="I30" s="60"/>
      <c r="J30" s="60"/>
      <c r="K30" s="60"/>
      <c r="L30" s="60"/>
      <c r="M30" s="175">
        <v>12</v>
      </c>
      <c r="N30" s="175">
        <v>15</v>
      </c>
      <c r="O30" s="230">
        <v>15</v>
      </c>
      <c r="P30" s="60"/>
      <c r="Q30" s="60"/>
      <c r="R30" s="91"/>
      <c r="S30" s="474" t="str">
        <f>B25</f>
        <v>谷本啓彰</v>
      </c>
      <c r="T30" s="451"/>
      <c r="U30" s="451"/>
      <c r="V30" s="451"/>
      <c r="W30" s="451"/>
      <c r="X30" s="451"/>
      <c r="Y30" s="451"/>
      <c r="Z30" s="450" t="str">
        <f>C25</f>
        <v>四国電力</v>
      </c>
      <c r="AA30" s="451"/>
      <c r="AB30" s="451"/>
      <c r="AC30" s="451"/>
      <c r="AD30" s="451"/>
      <c r="AE30" s="451"/>
      <c r="AF30" s="451"/>
      <c r="AG30" s="451"/>
      <c r="AH30" s="163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</row>
    <row r="31" spans="1:65" ht="10.5" customHeight="1" thickTop="1" x14ac:dyDescent="0.2">
      <c r="B31" s="72" t="s">
        <v>247</v>
      </c>
      <c r="C31" s="73" t="s">
        <v>0</v>
      </c>
      <c r="D31" s="320" t="s">
        <v>28</v>
      </c>
      <c r="E31" s="321"/>
      <c r="F31" s="321"/>
      <c r="G31" s="322"/>
      <c r="H31" s="113"/>
      <c r="I31" s="114"/>
      <c r="J31" s="114"/>
      <c r="K31" s="60"/>
      <c r="L31" s="60"/>
      <c r="M31" s="175">
        <v>15</v>
      </c>
      <c r="N31" s="175">
        <v>9</v>
      </c>
      <c r="O31" s="167">
        <v>12</v>
      </c>
      <c r="P31" s="231"/>
      <c r="Q31" s="228"/>
      <c r="R31" s="247"/>
      <c r="S31" s="331" t="str">
        <f>B26</f>
        <v>宮本花梨</v>
      </c>
      <c r="T31" s="332"/>
      <c r="U31" s="332"/>
      <c r="V31" s="332"/>
      <c r="W31" s="332"/>
      <c r="X31" s="332"/>
      <c r="Y31" s="332"/>
      <c r="Z31" s="333" t="str">
        <f>C26</f>
        <v>ラビット</v>
      </c>
      <c r="AA31" s="332"/>
      <c r="AB31" s="332"/>
      <c r="AC31" s="332"/>
      <c r="AD31" s="332"/>
      <c r="AE31" s="332"/>
      <c r="AF31" s="332"/>
      <c r="AG31" s="332"/>
      <c r="AH31" s="139"/>
    </row>
    <row r="32" spans="1:65" ht="10.5" customHeight="1" thickBot="1" x14ac:dyDescent="0.25">
      <c r="B32" s="99" t="s">
        <v>248</v>
      </c>
      <c r="C32" s="100" t="s">
        <v>249</v>
      </c>
      <c r="D32" s="323"/>
      <c r="E32" s="324"/>
      <c r="F32" s="324"/>
      <c r="G32" s="325"/>
      <c r="H32" s="176"/>
      <c r="I32" s="188">
        <v>10</v>
      </c>
      <c r="J32" s="189">
        <v>9</v>
      </c>
      <c r="K32" s="178"/>
      <c r="L32" s="178"/>
      <c r="M32" s="178"/>
      <c r="N32" s="51"/>
      <c r="O32" s="169"/>
      <c r="P32" s="51"/>
      <c r="Q32" s="51"/>
      <c r="R32" s="60"/>
      <c r="S32" s="128" t="s">
        <v>15</v>
      </c>
      <c r="T32" s="145"/>
      <c r="U32" s="145"/>
      <c r="V32" s="145"/>
      <c r="W32" s="145"/>
      <c r="X32" s="145"/>
      <c r="Y32" s="101"/>
      <c r="Z32" s="101"/>
      <c r="AA32" s="101"/>
      <c r="AB32" s="101"/>
      <c r="AC32" s="101"/>
      <c r="AD32" s="101"/>
      <c r="AE32" s="101"/>
      <c r="AF32" s="101"/>
      <c r="AG32" s="93"/>
    </row>
    <row r="33" spans="1:64" ht="10.5" customHeight="1" thickTop="1" thickBot="1" x14ac:dyDescent="0.2">
      <c r="B33" s="61" t="s">
        <v>89</v>
      </c>
      <c r="C33" s="62" t="s">
        <v>91</v>
      </c>
      <c r="D33" s="327" t="s">
        <v>9</v>
      </c>
      <c r="E33" s="321"/>
      <c r="F33" s="321"/>
      <c r="G33" s="322"/>
      <c r="H33" s="225"/>
      <c r="I33" s="226">
        <v>15</v>
      </c>
      <c r="J33" s="227">
        <v>15</v>
      </c>
      <c r="K33" s="188">
        <v>14</v>
      </c>
      <c r="L33" s="188">
        <v>15</v>
      </c>
      <c r="M33" s="189">
        <v>11</v>
      </c>
      <c r="N33" s="195"/>
      <c r="O33" s="196"/>
      <c r="P33" s="51"/>
      <c r="Q33" s="51"/>
      <c r="R33" s="60"/>
      <c r="S33" s="474" t="str">
        <f>B35</f>
        <v>竹川慶二</v>
      </c>
      <c r="T33" s="451"/>
      <c r="U33" s="451"/>
      <c r="V33" s="451"/>
      <c r="W33" s="451"/>
      <c r="X33" s="451"/>
      <c r="Y33" s="451"/>
      <c r="Z33" s="450" t="str">
        <f>C35</f>
        <v>酒商ながはら</v>
      </c>
      <c r="AA33" s="451"/>
      <c r="AB33" s="451"/>
      <c r="AC33" s="451"/>
      <c r="AD33" s="451"/>
      <c r="AE33" s="451"/>
      <c r="AF33" s="451"/>
      <c r="AG33" s="451"/>
      <c r="AH33" s="163"/>
      <c r="AJ33" s="118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</row>
    <row r="34" spans="1:64" ht="10.5" customHeight="1" thickTop="1" thickBot="1" x14ac:dyDescent="0.25">
      <c r="B34" s="52" t="s">
        <v>90</v>
      </c>
      <c r="C34" s="53" t="s">
        <v>91</v>
      </c>
      <c r="D34" s="328"/>
      <c r="E34" s="329"/>
      <c r="F34" s="329"/>
      <c r="G34" s="330"/>
      <c r="H34" s="68"/>
      <c r="I34" s="60"/>
      <c r="J34" s="60"/>
      <c r="K34" s="175">
        <v>15</v>
      </c>
      <c r="L34" s="175">
        <v>13</v>
      </c>
      <c r="M34" s="230">
        <v>15</v>
      </c>
      <c r="N34" s="51"/>
      <c r="O34" s="51"/>
      <c r="P34" s="51"/>
      <c r="Q34" s="51"/>
      <c r="R34" s="60"/>
      <c r="S34" s="331" t="str">
        <f>B36</f>
        <v>長原芽美</v>
      </c>
      <c r="T34" s="332"/>
      <c r="U34" s="332"/>
      <c r="V34" s="332"/>
      <c r="W34" s="332"/>
      <c r="X34" s="332"/>
      <c r="Y34" s="332"/>
      <c r="Z34" s="333" t="str">
        <f>C36</f>
        <v>酒商ながはら</v>
      </c>
      <c r="AA34" s="332"/>
      <c r="AB34" s="332"/>
      <c r="AC34" s="332"/>
      <c r="AD34" s="332"/>
      <c r="AE34" s="332"/>
      <c r="AF34" s="332"/>
      <c r="AG34" s="332"/>
      <c r="AH34" s="139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</row>
    <row r="35" spans="1:64" ht="10.5" customHeight="1" thickTop="1" thickBot="1" x14ac:dyDescent="0.25">
      <c r="B35" s="72" t="s">
        <v>101</v>
      </c>
      <c r="C35" s="73" t="s">
        <v>103</v>
      </c>
      <c r="D35" s="320" t="s">
        <v>29</v>
      </c>
      <c r="E35" s="321"/>
      <c r="F35" s="321"/>
      <c r="G35" s="322"/>
      <c r="H35" s="232"/>
      <c r="I35" s="233"/>
      <c r="J35" s="233"/>
      <c r="K35" s="233"/>
      <c r="L35" s="233"/>
      <c r="M35" s="234"/>
      <c r="N35" s="51"/>
      <c r="O35" s="51"/>
      <c r="P35" s="51"/>
      <c r="Q35" s="51"/>
      <c r="R35" s="51"/>
      <c r="S35" s="60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</row>
    <row r="36" spans="1:64" ht="10.5" customHeight="1" thickTop="1" x14ac:dyDescent="0.2">
      <c r="B36" s="99" t="s">
        <v>102</v>
      </c>
      <c r="C36" s="100" t="s">
        <v>103</v>
      </c>
      <c r="D36" s="323"/>
      <c r="E36" s="324"/>
      <c r="F36" s="324"/>
      <c r="G36" s="325"/>
      <c r="H36" s="60"/>
      <c r="I36" s="60"/>
      <c r="J36" s="60"/>
      <c r="K36" s="182"/>
      <c r="L36" s="182"/>
      <c r="M36" s="182"/>
      <c r="N36" s="51"/>
      <c r="O36" s="51"/>
      <c r="P36" s="51"/>
      <c r="Q36" s="60"/>
      <c r="R36" s="160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</row>
    <row r="37" spans="1:64" ht="3" customHeight="1" thickBot="1" x14ac:dyDescent="0.25">
      <c r="B37" s="140"/>
      <c r="C37" s="96"/>
      <c r="D37" s="134"/>
      <c r="E37" s="134"/>
      <c r="F37" s="134"/>
      <c r="G37" s="134"/>
      <c r="H37" s="54"/>
      <c r="I37" s="54"/>
      <c r="J37" s="54"/>
      <c r="K37" s="117"/>
      <c r="L37" s="117"/>
      <c r="M37" s="117"/>
      <c r="N37" s="147"/>
      <c r="O37" s="147"/>
      <c r="P37" s="147"/>
      <c r="Q37" s="60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</row>
    <row r="38" spans="1:64" ht="10.5" customHeight="1" x14ac:dyDescent="0.15">
      <c r="A38" s="123"/>
      <c r="B38" s="371" t="s">
        <v>41</v>
      </c>
      <c r="C38" s="372"/>
      <c r="D38" s="375" t="str">
        <f>B40</f>
        <v>八束勇平</v>
      </c>
      <c r="E38" s="376"/>
      <c r="F38" s="376"/>
      <c r="G38" s="377"/>
      <c r="H38" s="378" t="str">
        <f>B43</f>
        <v>尾崎　慎</v>
      </c>
      <c r="I38" s="376"/>
      <c r="J38" s="376"/>
      <c r="K38" s="377"/>
      <c r="L38" s="378" t="str">
        <f>B46</f>
        <v>高橋隆介</v>
      </c>
      <c r="M38" s="376"/>
      <c r="N38" s="376"/>
      <c r="O38" s="377"/>
      <c r="P38" s="378" t="str">
        <f>B49</f>
        <v>高木達也</v>
      </c>
      <c r="Q38" s="376"/>
      <c r="R38" s="376"/>
      <c r="S38" s="379"/>
      <c r="T38" s="380" t="s">
        <v>4</v>
      </c>
      <c r="U38" s="381"/>
      <c r="V38" s="381"/>
      <c r="W38" s="382"/>
      <c r="X38" s="1"/>
      <c r="Y38" s="447" t="s">
        <v>23</v>
      </c>
      <c r="Z38" s="449"/>
      <c r="AA38" s="447" t="s">
        <v>22</v>
      </c>
      <c r="AB38" s="448"/>
      <c r="AC38" s="449"/>
      <c r="AD38" s="403" t="s">
        <v>21</v>
      </c>
      <c r="AE38" s="404"/>
      <c r="AF38" s="405"/>
      <c r="AH38" s="407" t="s">
        <v>37</v>
      </c>
      <c r="AI38" s="372"/>
      <c r="AJ38" s="375" t="str">
        <f>AH40</f>
        <v>松村直樹</v>
      </c>
      <c r="AK38" s="376"/>
      <c r="AL38" s="376"/>
      <c r="AM38" s="377"/>
      <c r="AN38" s="378" t="str">
        <f>AH43</f>
        <v>赤崎翔太</v>
      </c>
      <c r="AO38" s="376"/>
      <c r="AP38" s="376"/>
      <c r="AQ38" s="377"/>
      <c r="AR38" s="378" t="str">
        <f>AH46</f>
        <v>竹川慶二</v>
      </c>
      <c r="AS38" s="376"/>
      <c r="AT38" s="376"/>
      <c r="AU38" s="377"/>
      <c r="AV38" s="378" t="str">
        <f>AH49</f>
        <v>森宏次郎</v>
      </c>
      <c r="AW38" s="376"/>
      <c r="AX38" s="376"/>
      <c r="AY38" s="379"/>
      <c r="AZ38" s="380" t="s">
        <v>4</v>
      </c>
      <c r="BA38" s="381"/>
      <c r="BB38" s="381"/>
      <c r="BC38" s="382"/>
      <c r="BD38" s="1"/>
      <c r="BE38" s="447" t="s">
        <v>23</v>
      </c>
      <c r="BF38" s="449"/>
      <c r="BG38" s="447" t="s">
        <v>22</v>
      </c>
      <c r="BH38" s="448"/>
      <c r="BI38" s="449"/>
      <c r="BJ38" s="403" t="s">
        <v>21</v>
      </c>
      <c r="BK38" s="404"/>
      <c r="BL38" s="405"/>
    </row>
    <row r="39" spans="1:64" ht="10.5" customHeight="1" thickBot="1" x14ac:dyDescent="0.2">
      <c r="A39" s="123"/>
      <c r="B39" s="373"/>
      <c r="C39" s="374"/>
      <c r="D39" s="383" t="str">
        <f>B41</f>
        <v>増田麻理恵</v>
      </c>
      <c r="E39" s="384"/>
      <c r="F39" s="384"/>
      <c r="G39" s="385"/>
      <c r="H39" s="386" t="str">
        <f>B44</f>
        <v>高田愛莉</v>
      </c>
      <c r="I39" s="384"/>
      <c r="J39" s="384"/>
      <c r="K39" s="385"/>
      <c r="L39" s="386" t="str">
        <f>B47</f>
        <v>森島綾香</v>
      </c>
      <c r="M39" s="384"/>
      <c r="N39" s="384"/>
      <c r="O39" s="385"/>
      <c r="P39" s="386" t="str">
        <f>B50</f>
        <v>隅田姉文</v>
      </c>
      <c r="Q39" s="384"/>
      <c r="R39" s="384"/>
      <c r="S39" s="387"/>
      <c r="T39" s="391" t="s">
        <v>3</v>
      </c>
      <c r="U39" s="392"/>
      <c r="V39" s="392"/>
      <c r="W39" s="393"/>
      <c r="X39" s="1"/>
      <c r="Y39" s="153" t="s">
        <v>20</v>
      </c>
      <c r="Z39" s="154" t="s">
        <v>1</v>
      </c>
      <c r="AA39" s="153" t="s">
        <v>24</v>
      </c>
      <c r="AB39" s="154" t="s">
        <v>19</v>
      </c>
      <c r="AC39" s="155" t="s">
        <v>18</v>
      </c>
      <c r="AD39" s="154" t="s">
        <v>24</v>
      </c>
      <c r="AE39" s="154" t="s">
        <v>19</v>
      </c>
      <c r="AF39" s="155" t="s">
        <v>18</v>
      </c>
      <c r="AH39" s="408"/>
      <c r="AI39" s="374"/>
      <c r="AJ39" s="383" t="str">
        <f>AH41</f>
        <v>中川亜沙美</v>
      </c>
      <c r="AK39" s="384"/>
      <c r="AL39" s="384"/>
      <c r="AM39" s="385"/>
      <c r="AN39" s="386" t="str">
        <f>AH44</f>
        <v>濱岡美雪</v>
      </c>
      <c r="AO39" s="384"/>
      <c r="AP39" s="384"/>
      <c r="AQ39" s="385"/>
      <c r="AR39" s="386" t="str">
        <f>AH47</f>
        <v>長原芽美</v>
      </c>
      <c r="AS39" s="384"/>
      <c r="AT39" s="384"/>
      <c r="AU39" s="385"/>
      <c r="AV39" s="386" t="str">
        <f>AH50</f>
        <v>森　里恵</v>
      </c>
      <c r="AW39" s="384"/>
      <c r="AX39" s="384"/>
      <c r="AY39" s="387"/>
      <c r="AZ39" s="391" t="s">
        <v>3</v>
      </c>
      <c r="BA39" s="392"/>
      <c r="BB39" s="392"/>
      <c r="BC39" s="393"/>
      <c r="BD39" s="1"/>
      <c r="BE39" s="153" t="s">
        <v>20</v>
      </c>
      <c r="BF39" s="154" t="s">
        <v>1</v>
      </c>
      <c r="BG39" s="153" t="s">
        <v>24</v>
      </c>
      <c r="BH39" s="154" t="s">
        <v>19</v>
      </c>
      <c r="BI39" s="155" t="s">
        <v>18</v>
      </c>
      <c r="BJ39" s="154" t="s">
        <v>24</v>
      </c>
      <c r="BK39" s="154" t="s">
        <v>19</v>
      </c>
      <c r="BL39" s="155" t="s">
        <v>18</v>
      </c>
    </row>
    <row r="40" spans="1:64" ht="10.5" customHeight="1" x14ac:dyDescent="0.15">
      <c r="A40" s="123"/>
      <c r="B40" s="147" t="s">
        <v>247</v>
      </c>
      <c r="C40" s="44" t="s">
        <v>0</v>
      </c>
      <c r="D40" s="339"/>
      <c r="E40" s="340"/>
      <c r="F40" s="340"/>
      <c r="G40" s="341"/>
      <c r="H40" s="33">
        <v>11</v>
      </c>
      <c r="I40" s="9" t="str">
        <f>IF(H40="","","-")</f>
        <v>-</v>
      </c>
      <c r="J40" s="32">
        <v>15</v>
      </c>
      <c r="K40" s="388" t="str">
        <f>IF(H40&lt;&gt;"",IF(H40&gt;J40,IF(H41&gt;J41,"○",IF(H42&gt;J42,"○","×")),IF(H41&gt;J41,IF(H42&gt;J42,"○","×"),"×")),"")</f>
        <v>○</v>
      </c>
      <c r="L40" s="33">
        <v>15</v>
      </c>
      <c r="M40" s="35" t="str">
        <f t="shared" ref="M40:M45" si="0">IF(L40="","","-")</f>
        <v>-</v>
      </c>
      <c r="N40" s="37">
        <v>10</v>
      </c>
      <c r="O40" s="388" t="str">
        <f>IF(L40&lt;&gt;"",IF(L40&gt;N40,IF(L41&gt;N41,"○",IF(L42&gt;N42,"○","×")),IF(L41&gt;N41,IF(L42&gt;N42,"○","×"),"×")),"")</f>
        <v>○</v>
      </c>
      <c r="P40" s="36">
        <v>12</v>
      </c>
      <c r="Q40" s="35" t="str">
        <f t="shared" ref="Q40:Q48" si="1">IF(P40="","","-")</f>
        <v>-</v>
      </c>
      <c r="R40" s="32">
        <v>15</v>
      </c>
      <c r="S40" s="406" t="str">
        <f>IF(P40&lt;&gt;"",IF(P40&gt;R40,IF(P41&gt;R41,"○",IF(P42&gt;R42,"○","×")),IF(P41&gt;R41,IF(P42&gt;R42,"○","×"),"×")),"")</f>
        <v>○</v>
      </c>
      <c r="T40" s="348" t="s">
        <v>289</v>
      </c>
      <c r="U40" s="349"/>
      <c r="V40" s="349"/>
      <c r="W40" s="350"/>
      <c r="X40" s="1"/>
      <c r="Y40" s="18"/>
      <c r="Z40" s="17"/>
      <c r="AA40" s="151"/>
      <c r="AB40" s="152"/>
      <c r="AC40" s="15"/>
      <c r="AD40" s="17"/>
      <c r="AE40" s="17"/>
      <c r="AF40" s="16"/>
      <c r="AH40" s="79" t="s">
        <v>80</v>
      </c>
      <c r="AI40" s="44" t="s">
        <v>82</v>
      </c>
      <c r="AJ40" s="339"/>
      <c r="AK40" s="340"/>
      <c r="AL40" s="340"/>
      <c r="AM40" s="341"/>
      <c r="AN40" s="33">
        <v>15</v>
      </c>
      <c r="AO40" s="9" t="str">
        <f>IF(AN40="","","-")</f>
        <v>-</v>
      </c>
      <c r="AP40" s="32">
        <v>8</v>
      </c>
      <c r="AQ40" s="388" t="str">
        <f>IF(AN40&lt;&gt;"",IF(AN40&gt;AP40,IF(AN41&gt;AP41,"○",IF(AN42&gt;AP42,"○","×")),IF(AN41&gt;AP41,IF(AN42&gt;AP42,"○","×"),"×")),"")</f>
        <v>○</v>
      </c>
      <c r="AR40" s="33">
        <v>15</v>
      </c>
      <c r="AS40" s="35" t="str">
        <f t="shared" ref="AS40:AS45" si="2">IF(AR40="","","-")</f>
        <v>-</v>
      </c>
      <c r="AT40" s="37">
        <v>9</v>
      </c>
      <c r="AU40" s="388" t="str">
        <f>IF(AR40&lt;&gt;"",IF(AR40&gt;AT40,IF(AR41&gt;AT41,"○",IF(AR42&gt;AT42,"○","×")),IF(AR41&gt;AT41,IF(AR42&gt;AT42,"○","×"),"×")),"")</f>
        <v>×</v>
      </c>
      <c r="AV40" s="198">
        <v>0</v>
      </c>
      <c r="AW40" s="199" t="str">
        <f t="shared" ref="AW40:AW48" si="3">IF(AV40="","","-")</f>
        <v>-</v>
      </c>
      <c r="AX40" s="200">
        <v>15</v>
      </c>
      <c r="AY40" s="389" t="str">
        <f>IF(AV40&lt;&gt;"",IF(AV40&gt;AX40,IF(AV41&gt;AX41,"○",IF(AV42&gt;AX42,"○","×")),IF(AV41&gt;AX41,IF(AV42&gt;AX42,"○","×"),"×")),"")</f>
        <v>×</v>
      </c>
      <c r="AZ40" s="452" t="s">
        <v>288</v>
      </c>
      <c r="BA40" s="453"/>
      <c r="BB40" s="453"/>
      <c r="BC40" s="454"/>
      <c r="BD40" s="1"/>
      <c r="BE40" s="18"/>
      <c r="BF40" s="17"/>
      <c r="BG40" s="151"/>
      <c r="BH40" s="152"/>
      <c r="BI40" s="15"/>
      <c r="BJ40" s="17"/>
      <c r="BK40" s="17"/>
      <c r="BL40" s="16"/>
    </row>
    <row r="41" spans="1:64" ht="10.5" customHeight="1" x14ac:dyDescent="0.15">
      <c r="A41" s="123"/>
      <c r="B41" s="147" t="s">
        <v>248</v>
      </c>
      <c r="C41" s="44" t="s">
        <v>249</v>
      </c>
      <c r="D41" s="342"/>
      <c r="E41" s="343"/>
      <c r="F41" s="343"/>
      <c r="G41" s="344"/>
      <c r="H41" s="33">
        <v>15</v>
      </c>
      <c r="I41" s="9" t="str">
        <f>IF(H41="","","-")</f>
        <v>-</v>
      </c>
      <c r="J41" s="34">
        <v>10</v>
      </c>
      <c r="K41" s="366"/>
      <c r="L41" s="33">
        <v>15</v>
      </c>
      <c r="M41" s="9" t="str">
        <f t="shared" si="0"/>
        <v>-</v>
      </c>
      <c r="N41" s="32">
        <v>13</v>
      </c>
      <c r="O41" s="366"/>
      <c r="P41" s="33">
        <v>15</v>
      </c>
      <c r="Q41" s="9" t="str">
        <f t="shared" si="1"/>
        <v>-</v>
      </c>
      <c r="R41" s="32">
        <v>8</v>
      </c>
      <c r="S41" s="369"/>
      <c r="T41" s="351"/>
      <c r="U41" s="352"/>
      <c r="V41" s="352"/>
      <c r="W41" s="353"/>
      <c r="X41" s="1"/>
      <c r="Y41" s="18">
        <f>COUNTIF(D40:S42,"○")</f>
        <v>3</v>
      </c>
      <c r="Z41" s="17">
        <f>COUNTIF(D40:S42,"×")</f>
        <v>0</v>
      </c>
      <c r="AA41" s="14">
        <f>(IF((D40&gt;F40),1,0))+(IF((D41&gt;F41),1,0))+(IF((D42&gt;F42),1,0))+(IF((H40&gt;J40),1,0))+(IF((H41&gt;J41),1,0))+(IF((H42&gt;J42),1,0))+(IF((L40&gt;N40),1,0))+(IF((L41&gt;N41),1,0))+(IF((L42&gt;N42),1,0))+(IF((P40&gt;R40),1,0))+(IF((P41&gt;R41),1,0))+(IF((P42&gt;R42),1,0))</f>
        <v>6</v>
      </c>
      <c r="AB41" s="6">
        <f>(IF((D40&lt;F40),1,0))+(IF((D41&lt;F41),1,0))+(IF((D42&lt;F42),1,0))+(IF((H40&lt;J40),1,0))+(IF((H41&lt;J41),1,0))+(IF((H42&lt;J42),1,0))+(IF((L40&lt;N40),1,0))+(IF((L41&lt;N41),1,0))+(IF((L42&lt;N42),1,0))+(IF((P40&lt;R40),1,0))+(IF((P41&lt;R41),1,0))+(IF((P42&lt;R42),1,0))</f>
        <v>2</v>
      </c>
      <c r="AC41" s="13">
        <f>AA41-AB41</f>
        <v>4</v>
      </c>
      <c r="AD41" s="17">
        <f>SUM(D40:D42,H40:H42,L40:L42,P40:P42)</f>
        <v>113</v>
      </c>
      <c r="AE41" s="17">
        <f>SUM(F40:F42,J40:J42,N40:N42,R40:R42)</f>
        <v>89</v>
      </c>
      <c r="AF41" s="16">
        <f>AD41-AE41</f>
        <v>24</v>
      </c>
      <c r="AH41" s="79" t="s">
        <v>81</v>
      </c>
      <c r="AI41" s="44" t="s">
        <v>83</v>
      </c>
      <c r="AJ41" s="342"/>
      <c r="AK41" s="343"/>
      <c r="AL41" s="343"/>
      <c r="AM41" s="344"/>
      <c r="AN41" s="33">
        <v>15</v>
      </c>
      <c r="AO41" s="9" t="str">
        <f>IF(AN41="","","-")</f>
        <v>-</v>
      </c>
      <c r="AP41" s="34">
        <v>6</v>
      </c>
      <c r="AQ41" s="366"/>
      <c r="AR41" s="33">
        <v>5</v>
      </c>
      <c r="AS41" s="9" t="str">
        <f t="shared" si="2"/>
        <v>-</v>
      </c>
      <c r="AT41" s="32">
        <v>15</v>
      </c>
      <c r="AU41" s="366"/>
      <c r="AV41" s="201">
        <v>0</v>
      </c>
      <c r="AW41" s="202" t="str">
        <f t="shared" si="3"/>
        <v>-</v>
      </c>
      <c r="AX41" s="200">
        <v>15</v>
      </c>
      <c r="AY41" s="390"/>
      <c r="AZ41" s="443"/>
      <c r="BA41" s="444"/>
      <c r="BB41" s="444"/>
      <c r="BC41" s="445"/>
      <c r="BD41" s="1"/>
      <c r="BE41" s="18">
        <f>COUNTIF(AJ40:AY42,"○")</f>
        <v>1</v>
      </c>
      <c r="BF41" s="17">
        <f>COUNTIF(AJ40:AY42,"×")</f>
        <v>2</v>
      </c>
      <c r="BG41" s="14">
        <f>(IF((AJ40&gt;AL40),1,0))+(IF((AJ41&gt;AL41),1,0))+(IF((AJ42&gt;AL42),1,0))+(IF((AN40&gt;AP40),1,0))+(IF((AN41&gt;AP41),1,0))+(IF((AN42&gt;AP42),1,0))+(IF((AR40&gt;AT40),1,0))+(IF((AR41&gt;AT41),1,0))+(IF((AR42&gt;AT42),1,0))+(IF((AV40&gt;AX40),1,0))+(IF((AV41&gt;AX41),1,0))+(IF((AV42&gt;AX42),1,0))</f>
        <v>3</v>
      </c>
      <c r="BH41" s="6">
        <f>(IF((AJ40&lt;AL40),1,0))+(IF((AJ41&lt;AL41),1,0))+(IF((AJ42&lt;AL42),1,0))+(IF((AN40&lt;AP40),1,0))+(IF((AN41&lt;AP41),1,0))+(IF((AN42&lt;AP42),1,0))+(IF((AR40&lt;AT40),1,0))+(IF((AR41&lt;AT41),1,0))+(IF((AR42&lt;AT42),1,0))+(IF((AV40&lt;AX40),1,0))+(IF((AV41&lt;AX41),1,0))+(IF((AV42&lt;AX42),1,0))</f>
        <v>4</v>
      </c>
      <c r="BI41" s="13">
        <f>BG41-BH41</f>
        <v>-1</v>
      </c>
      <c r="BJ41" s="17">
        <f>SUM(AJ40:AJ42,AN40:AN42,AR40:AR42,AV40:AV42)</f>
        <v>62</v>
      </c>
      <c r="BK41" s="17">
        <f>SUM(AL40:AL42,AP40:AP42,AT40:AT42,AX40:AX42)</f>
        <v>83</v>
      </c>
      <c r="BL41" s="16">
        <f>BJ41-BK41</f>
        <v>-21</v>
      </c>
    </row>
    <row r="42" spans="1:64" ht="10.5" customHeight="1" x14ac:dyDescent="0.15">
      <c r="A42" s="123"/>
      <c r="B42" s="95"/>
      <c r="C42" s="94"/>
      <c r="D42" s="345"/>
      <c r="E42" s="346"/>
      <c r="F42" s="346"/>
      <c r="G42" s="347"/>
      <c r="H42" s="27">
        <v>15</v>
      </c>
      <c r="I42" s="9" t="str">
        <f>IF(H42="","","-")</f>
        <v>-</v>
      </c>
      <c r="J42" s="26">
        <v>10</v>
      </c>
      <c r="K42" s="367"/>
      <c r="L42" s="27"/>
      <c r="M42" s="30" t="str">
        <f t="shared" si="0"/>
        <v/>
      </c>
      <c r="N42" s="26"/>
      <c r="O42" s="366"/>
      <c r="P42" s="27">
        <v>15</v>
      </c>
      <c r="Q42" s="30" t="str">
        <f t="shared" si="1"/>
        <v>-</v>
      </c>
      <c r="R42" s="26">
        <v>8</v>
      </c>
      <c r="S42" s="369"/>
      <c r="T42" s="248">
        <f>Y41</f>
        <v>3</v>
      </c>
      <c r="U42" s="249" t="s">
        <v>2</v>
      </c>
      <c r="V42" s="249">
        <f>Z41</f>
        <v>0</v>
      </c>
      <c r="W42" s="250" t="s">
        <v>1</v>
      </c>
      <c r="X42" s="1"/>
      <c r="Y42" s="18"/>
      <c r="Z42" s="17"/>
      <c r="AA42" s="18"/>
      <c r="AB42" s="17"/>
      <c r="AC42" s="16"/>
      <c r="AD42" s="17"/>
      <c r="AE42" s="17"/>
      <c r="AF42" s="16"/>
      <c r="AH42" s="47"/>
      <c r="AI42" s="94"/>
      <c r="AJ42" s="345"/>
      <c r="AK42" s="346"/>
      <c r="AL42" s="346"/>
      <c r="AM42" s="347"/>
      <c r="AN42" s="27"/>
      <c r="AO42" s="9" t="str">
        <f>IF(AN42="","","-")</f>
        <v/>
      </c>
      <c r="AP42" s="26"/>
      <c r="AQ42" s="367"/>
      <c r="AR42" s="203">
        <v>12</v>
      </c>
      <c r="AS42" s="204" t="str">
        <f t="shared" si="2"/>
        <v>-</v>
      </c>
      <c r="AT42" s="205">
        <v>15</v>
      </c>
      <c r="AU42" s="366"/>
      <c r="AV42" s="203"/>
      <c r="AW42" s="204" t="str">
        <f t="shared" si="3"/>
        <v/>
      </c>
      <c r="AX42" s="205"/>
      <c r="AY42" s="390"/>
      <c r="AZ42" s="8">
        <f>BE41</f>
        <v>1</v>
      </c>
      <c r="BA42" s="2" t="s">
        <v>2</v>
      </c>
      <c r="BB42" s="2">
        <f>BF41</f>
        <v>2</v>
      </c>
      <c r="BC42" s="7" t="s">
        <v>1</v>
      </c>
      <c r="BD42" s="1"/>
      <c r="BE42" s="18"/>
      <c r="BF42" s="17"/>
      <c r="BG42" s="18"/>
      <c r="BH42" s="17"/>
      <c r="BI42" s="16"/>
      <c r="BJ42" s="17"/>
      <c r="BK42" s="17"/>
      <c r="BL42" s="16"/>
    </row>
    <row r="43" spans="1:64" ht="10.5" customHeight="1" x14ac:dyDescent="0.15">
      <c r="A43" s="123"/>
      <c r="B43" s="108" t="s">
        <v>75</v>
      </c>
      <c r="C43" s="44" t="s">
        <v>72</v>
      </c>
      <c r="D43" s="23">
        <f>IF(J40="","",J40)</f>
        <v>15</v>
      </c>
      <c r="E43" s="9" t="str">
        <f t="shared" ref="E43:E51" si="4">IF(D43="","","-")</f>
        <v>-</v>
      </c>
      <c r="F43" s="157">
        <f>IF(H40="","",H40)</f>
        <v>11</v>
      </c>
      <c r="G43" s="354" t="str">
        <f>IF(K40="","",IF(K40="○","×",IF(K40="×","○")))</f>
        <v>×</v>
      </c>
      <c r="H43" s="357"/>
      <c r="I43" s="358"/>
      <c r="J43" s="358"/>
      <c r="K43" s="359"/>
      <c r="L43" s="33">
        <v>14</v>
      </c>
      <c r="M43" s="9" t="str">
        <f t="shared" si="0"/>
        <v>-</v>
      </c>
      <c r="N43" s="32">
        <v>15</v>
      </c>
      <c r="O43" s="365" t="str">
        <f>IF(L43&lt;&gt;"",IF(L43&gt;N43,IF(L44&gt;N44,"○",IF(L45&gt;N45,"○","×")),IF(L44&gt;N44,IF(L45&gt;N45,"○","×"),"×")),"")</f>
        <v>○</v>
      </c>
      <c r="P43" s="33">
        <v>7</v>
      </c>
      <c r="Q43" s="9" t="str">
        <f t="shared" si="1"/>
        <v>-</v>
      </c>
      <c r="R43" s="32">
        <v>15</v>
      </c>
      <c r="S43" s="368" t="str">
        <f>IF(P43&lt;&gt;"",IF(P43&gt;R43,IF(P44&gt;R44,"○",IF(P45&gt;R45,"○","×")),IF(P44&gt;R44,IF(P45&gt;R45,"○","×"),"×")),"")</f>
        <v>○</v>
      </c>
      <c r="T43" s="362" t="s">
        <v>290</v>
      </c>
      <c r="U43" s="363"/>
      <c r="V43" s="363"/>
      <c r="W43" s="364"/>
      <c r="X43" s="1"/>
      <c r="Y43" s="151"/>
      <c r="Z43" s="152"/>
      <c r="AA43" s="151"/>
      <c r="AB43" s="152"/>
      <c r="AC43" s="15"/>
      <c r="AD43" s="152"/>
      <c r="AE43" s="152"/>
      <c r="AF43" s="15"/>
      <c r="AH43" s="121" t="s">
        <v>86</v>
      </c>
      <c r="AI43" s="44" t="s">
        <v>88</v>
      </c>
      <c r="AJ43" s="23">
        <f>IF(AP40="","",AP40)</f>
        <v>8</v>
      </c>
      <c r="AK43" s="9" t="str">
        <f t="shared" ref="AK43:AK51" si="5">IF(AJ43="","","-")</f>
        <v>-</v>
      </c>
      <c r="AL43" s="157">
        <f>IF(AN40="","",AN40)</f>
        <v>15</v>
      </c>
      <c r="AM43" s="354" t="str">
        <f>IF(AQ40="","",IF(AQ40="○","×",IF(AQ40="×","○")))</f>
        <v>×</v>
      </c>
      <c r="AN43" s="357"/>
      <c r="AO43" s="358"/>
      <c r="AP43" s="358"/>
      <c r="AQ43" s="359"/>
      <c r="AR43" s="33">
        <v>10</v>
      </c>
      <c r="AS43" s="9" t="str">
        <f t="shared" si="2"/>
        <v>-</v>
      </c>
      <c r="AT43" s="32">
        <v>15</v>
      </c>
      <c r="AU43" s="365" t="str">
        <f>IF(AR43&lt;&gt;"",IF(AR43&gt;AT43,IF(AR44&gt;AT44,"○",IF(AR45&gt;AT45,"○","×")),IF(AR44&gt;AT44,IF(AR45&gt;AT45,"○","×"),"×")),"")</f>
        <v>×</v>
      </c>
      <c r="AV43" s="33">
        <v>12</v>
      </c>
      <c r="AW43" s="9" t="str">
        <f t="shared" si="3"/>
        <v>-</v>
      </c>
      <c r="AX43" s="32">
        <v>15</v>
      </c>
      <c r="AY43" s="368" t="str">
        <f>IF(AV43&lt;&gt;"",IF(AV43&gt;AX43,IF(AV44&gt;AX44,"○",IF(AV45&gt;AX45,"○","×")),IF(AV44&gt;AX44,IF(AV45&gt;AX45,"○","×"),"×")),"")</f>
        <v>×</v>
      </c>
      <c r="AZ43" s="362" t="s">
        <v>291</v>
      </c>
      <c r="BA43" s="363"/>
      <c r="BB43" s="363"/>
      <c r="BC43" s="364"/>
      <c r="BD43" s="1"/>
      <c r="BE43" s="151"/>
      <c r="BF43" s="152"/>
      <c r="BG43" s="151"/>
      <c r="BH43" s="152"/>
      <c r="BI43" s="15"/>
      <c r="BJ43" s="152"/>
      <c r="BK43" s="152"/>
      <c r="BL43" s="15"/>
    </row>
    <row r="44" spans="1:64" ht="10.5" customHeight="1" x14ac:dyDescent="0.15">
      <c r="A44" s="123"/>
      <c r="B44" s="54" t="s">
        <v>76</v>
      </c>
      <c r="C44" s="44" t="s">
        <v>72</v>
      </c>
      <c r="D44" s="23">
        <f>IF(J41="","",J41)</f>
        <v>10</v>
      </c>
      <c r="E44" s="9" t="str">
        <f t="shared" si="4"/>
        <v>-</v>
      </c>
      <c r="F44" s="157">
        <f>IF(H41="","",H41)</f>
        <v>15</v>
      </c>
      <c r="G44" s="355" t="str">
        <f>IF(I41="","",I41)</f>
        <v>-</v>
      </c>
      <c r="H44" s="360"/>
      <c r="I44" s="343"/>
      <c r="J44" s="343"/>
      <c r="K44" s="344"/>
      <c r="L44" s="33">
        <v>15</v>
      </c>
      <c r="M44" s="9" t="str">
        <f t="shared" si="0"/>
        <v>-</v>
      </c>
      <c r="N44" s="32">
        <v>14</v>
      </c>
      <c r="O44" s="366"/>
      <c r="P44" s="33">
        <v>15</v>
      </c>
      <c r="Q44" s="9" t="str">
        <f t="shared" si="1"/>
        <v>-</v>
      </c>
      <c r="R44" s="32">
        <v>13</v>
      </c>
      <c r="S44" s="369"/>
      <c r="T44" s="351"/>
      <c r="U44" s="352"/>
      <c r="V44" s="352"/>
      <c r="W44" s="353"/>
      <c r="X44" s="1"/>
      <c r="Y44" s="18">
        <f>COUNTIF(D43:S45,"○")</f>
        <v>2</v>
      </c>
      <c r="Z44" s="17">
        <f>COUNTIF(D43:S45,"×")</f>
        <v>1</v>
      </c>
      <c r="AA44" s="14">
        <f>(IF((D43&gt;F43),1,0))+(IF((D44&gt;F44),1,0))+(IF((D45&gt;F45),1,0))+(IF((H43&gt;J43),1,0))+(IF((H44&gt;J44),1,0))+(IF((H45&gt;J45),1,0))+(IF((L43&gt;N43),1,0))+(IF((L44&gt;N44),1,0))+(IF((L45&gt;N45),1,0))+(IF((P43&gt;R43),1,0))+(IF((P44&gt;R44),1,0))+(IF((P45&gt;R45),1,0))</f>
        <v>5</v>
      </c>
      <c r="AB44" s="6">
        <f>(IF((D43&lt;F43),1,0))+(IF((D44&lt;F44),1,0))+(IF((D45&lt;F45),1,0))+(IF((H43&lt;J43),1,0))+(IF((H44&lt;J44),1,0))+(IF((H45&lt;J45),1,0))+(IF((L43&lt;N43),1,0))+(IF((L44&lt;N44),1,0))+(IF((L45&lt;N45),1,0))+(IF((P43&lt;R43),1,0))+(IF((P44&lt;R44),1,0))+(IF((P45&lt;R45),1,0))</f>
        <v>4</v>
      </c>
      <c r="AC44" s="13">
        <f>AA44-AB44</f>
        <v>1</v>
      </c>
      <c r="AD44" s="17">
        <f>SUM(D43:D45,H43:H45,L43:L45,P43:P45)</f>
        <v>116</v>
      </c>
      <c r="AE44" s="17">
        <f>SUM(F43:F45,J43:J45,N43:N45,R43:R45)</f>
        <v>118</v>
      </c>
      <c r="AF44" s="16">
        <f>AD44-AE44</f>
        <v>-2</v>
      </c>
      <c r="AH44" s="43" t="s">
        <v>87</v>
      </c>
      <c r="AI44" s="44" t="s">
        <v>58</v>
      </c>
      <c r="AJ44" s="23">
        <f>IF(AP41="","",AP41)</f>
        <v>6</v>
      </c>
      <c r="AK44" s="9" t="str">
        <f t="shared" si="5"/>
        <v>-</v>
      </c>
      <c r="AL44" s="157">
        <f>IF(AN41="","",AN41)</f>
        <v>15</v>
      </c>
      <c r="AM44" s="355" t="str">
        <f>IF(AO41="","",AO41)</f>
        <v>-</v>
      </c>
      <c r="AN44" s="360"/>
      <c r="AO44" s="343"/>
      <c r="AP44" s="343"/>
      <c r="AQ44" s="344"/>
      <c r="AR44" s="33">
        <v>10</v>
      </c>
      <c r="AS44" s="9" t="str">
        <f t="shared" si="2"/>
        <v>-</v>
      </c>
      <c r="AT44" s="32">
        <v>15</v>
      </c>
      <c r="AU44" s="366"/>
      <c r="AV44" s="33">
        <v>6</v>
      </c>
      <c r="AW44" s="9" t="str">
        <f t="shared" si="3"/>
        <v>-</v>
      </c>
      <c r="AX44" s="32">
        <v>15</v>
      </c>
      <c r="AY44" s="369"/>
      <c r="AZ44" s="351"/>
      <c r="BA44" s="352"/>
      <c r="BB44" s="352"/>
      <c r="BC44" s="353"/>
      <c r="BD44" s="1"/>
      <c r="BE44" s="18">
        <f>COUNTIF(AJ43:AY45,"○")</f>
        <v>0</v>
      </c>
      <c r="BF44" s="17">
        <f>COUNTIF(AJ43:AY45,"×")</f>
        <v>3</v>
      </c>
      <c r="BG44" s="14">
        <f>(IF((AJ43&gt;AL43),1,0))+(IF((AJ44&gt;AL44),1,0))+(IF((AJ45&gt;AL45),1,0))+(IF((AN43&gt;AP43),1,0))+(IF((AN44&gt;AP44),1,0))+(IF((AN45&gt;AP45),1,0))+(IF((AR43&gt;AT43),1,0))+(IF((AR44&gt;AT44),1,0))+(IF((AR45&gt;AT45),1,0))+(IF((AV43&gt;AX43),1,0))+(IF((AV44&gt;AX44),1,0))+(IF((AV45&gt;AX45),1,0))</f>
        <v>0</v>
      </c>
      <c r="BH44" s="6">
        <f>(IF((AJ43&lt;AL43),1,0))+(IF((AJ44&lt;AL44),1,0))+(IF((AJ45&lt;AL45),1,0))+(IF((AN43&lt;AP43),1,0))+(IF((AN44&lt;AP44),1,0))+(IF((AN45&lt;AP45),1,0))+(IF((AR43&lt;AT43),1,0))+(IF((AR44&lt;AT44),1,0))+(IF((AR45&lt;AT45),1,0))+(IF((AV43&lt;AX43),1,0))+(IF((AV44&lt;AX44),1,0))+(IF((AV45&lt;AX45),1,0))</f>
        <v>6</v>
      </c>
      <c r="BI44" s="13">
        <f>BG44-BH44</f>
        <v>-6</v>
      </c>
      <c r="BJ44" s="17">
        <f>SUM(AJ43:AJ45,AN43:AN45,AR43:AR45,AV43:AV45)</f>
        <v>52</v>
      </c>
      <c r="BK44" s="17">
        <f>SUM(AL43:AL45,AP43:AP45,AT43:AT45,AX43:AX45)</f>
        <v>90</v>
      </c>
      <c r="BL44" s="16">
        <f>BJ44-BK44</f>
        <v>-38</v>
      </c>
    </row>
    <row r="45" spans="1:64" ht="10.5" customHeight="1" x14ac:dyDescent="0.15">
      <c r="A45" s="123"/>
      <c r="B45" s="95"/>
      <c r="C45" s="119"/>
      <c r="D45" s="31">
        <f>IF(J42="","",J42)</f>
        <v>10</v>
      </c>
      <c r="E45" s="9" t="str">
        <f t="shared" si="4"/>
        <v>-</v>
      </c>
      <c r="F45" s="28">
        <f>IF(H42="","",H42)</f>
        <v>15</v>
      </c>
      <c r="G45" s="356" t="str">
        <f>IF(I42="","",I42)</f>
        <v>-</v>
      </c>
      <c r="H45" s="361"/>
      <c r="I45" s="346"/>
      <c r="J45" s="346"/>
      <c r="K45" s="347"/>
      <c r="L45" s="27">
        <v>15</v>
      </c>
      <c r="M45" s="9" t="str">
        <f t="shared" si="0"/>
        <v>-</v>
      </c>
      <c r="N45" s="26">
        <v>11</v>
      </c>
      <c r="O45" s="367"/>
      <c r="P45" s="27">
        <v>15</v>
      </c>
      <c r="Q45" s="30" t="str">
        <f t="shared" si="1"/>
        <v>-</v>
      </c>
      <c r="R45" s="26">
        <v>9</v>
      </c>
      <c r="S45" s="370"/>
      <c r="T45" s="248">
        <f>Y44</f>
        <v>2</v>
      </c>
      <c r="U45" s="249" t="s">
        <v>2</v>
      </c>
      <c r="V45" s="249">
        <f>Z44</f>
        <v>1</v>
      </c>
      <c r="W45" s="250" t="s">
        <v>1</v>
      </c>
      <c r="X45" s="1"/>
      <c r="Y45" s="12"/>
      <c r="Z45" s="11"/>
      <c r="AA45" s="12"/>
      <c r="AB45" s="11"/>
      <c r="AC45" s="10"/>
      <c r="AD45" s="11"/>
      <c r="AE45" s="11"/>
      <c r="AF45" s="10"/>
      <c r="AH45" s="47"/>
      <c r="AI45" s="119"/>
      <c r="AJ45" s="31" t="str">
        <f>IF(AP42="","",AP42)</f>
        <v/>
      </c>
      <c r="AK45" s="9" t="str">
        <f t="shared" si="5"/>
        <v/>
      </c>
      <c r="AL45" s="28" t="str">
        <f>IF(AN42="","",AN42)</f>
        <v/>
      </c>
      <c r="AM45" s="356" t="str">
        <f>IF(AO42="","",AO42)</f>
        <v/>
      </c>
      <c r="AN45" s="361"/>
      <c r="AO45" s="346"/>
      <c r="AP45" s="346"/>
      <c r="AQ45" s="347"/>
      <c r="AR45" s="27"/>
      <c r="AS45" s="9" t="str">
        <f t="shared" si="2"/>
        <v/>
      </c>
      <c r="AT45" s="26"/>
      <c r="AU45" s="367"/>
      <c r="AV45" s="27"/>
      <c r="AW45" s="30" t="str">
        <f t="shared" si="3"/>
        <v/>
      </c>
      <c r="AX45" s="26"/>
      <c r="AY45" s="370"/>
      <c r="AZ45" s="248">
        <f>BE44</f>
        <v>0</v>
      </c>
      <c r="BA45" s="249" t="s">
        <v>2</v>
      </c>
      <c r="BB45" s="249">
        <f>BF44</f>
        <v>3</v>
      </c>
      <c r="BC45" s="250" t="s">
        <v>1</v>
      </c>
      <c r="BD45" s="1"/>
      <c r="BE45" s="12"/>
      <c r="BF45" s="11"/>
      <c r="BG45" s="12"/>
      <c r="BH45" s="11"/>
      <c r="BI45" s="10"/>
      <c r="BJ45" s="11"/>
      <c r="BK45" s="11"/>
      <c r="BL45" s="10"/>
    </row>
    <row r="46" spans="1:64" ht="10.5" customHeight="1" x14ac:dyDescent="0.15">
      <c r="A46" s="123"/>
      <c r="B46" s="102" t="s">
        <v>97</v>
      </c>
      <c r="C46" s="120" t="s">
        <v>100</v>
      </c>
      <c r="D46" s="23">
        <f>IF(N40="","",N40)</f>
        <v>10</v>
      </c>
      <c r="E46" s="25" t="str">
        <f t="shared" si="4"/>
        <v>-</v>
      </c>
      <c r="F46" s="157">
        <f>IF(L40="","",L40)</f>
        <v>15</v>
      </c>
      <c r="G46" s="354" t="str">
        <f>IF(O40="","",IF(O40="○","×",IF(O40="×","○")))</f>
        <v>×</v>
      </c>
      <c r="H46" s="22">
        <f>IF(N43="","",N43)</f>
        <v>15</v>
      </c>
      <c r="I46" s="9" t="str">
        <f t="shared" ref="I46:I51" si="6">IF(H46="","","-")</f>
        <v>-</v>
      </c>
      <c r="J46" s="157">
        <f>IF(L43="","",L43)</f>
        <v>14</v>
      </c>
      <c r="K46" s="354" t="str">
        <f>IF(O43="","",IF(O43="○","×",IF(O43="×","○")))</f>
        <v>×</v>
      </c>
      <c r="L46" s="357"/>
      <c r="M46" s="358"/>
      <c r="N46" s="358"/>
      <c r="O46" s="359"/>
      <c r="P46" s="33">
        <v>9</v>
      </c>
      <c r="Q46" s="9" t="str">
        <f t="shared" si="1"/>
        <v>-</v>
      </c>
      <c r="R46" s="32">
        <v>15</v>
      </c>
      <c r="S46" s="369" t="str">
        <f>IF(P46&lt;&gt;"",IF(P46&gt;R46,IF(P47&gt;R47,"○",IF(P48&gt;R48,"○","×")),IF(P47&gt;R47,IF(P48&gt;R48,"○","×"),"×")),"")</f>
        <v>○</v>
      </c>
      <c r="T46" s="362" t="s">
        <v>293</v>
      </c>
      <c r="U46" s="363"/>
      <c r="V46" s="363"/>
      <c r="W46" s="364"/>
      <c r="X46" s="1"/>
      <c r="Y46" s="18"/>
      <c r="Z46" s="17"/>
      <c r="AA46" s="18"/>
      <c r="AB46" s="17"/>
      <c r="AC46" s="16"/>
      <c r="AD46" s="17"/>
      <c r="AE46" s="17"/>
      <c r="AF46" s="16"/>
      <c r="AH46" s="41" t="s">
        <v>101</v>
      </c>
      <c r="AI46" s="120" t="s">
        <v>103</v>
      </c>
      <c r="AJ46" s="23">
        <f>IF(AT40="","",AT40)</f>
        <v>9</v>
      </c>
      <c r="AK46" s="25" t="str">
        <f t="shared" si="5"/>
        <v>-</v>
      </c>
      <c r="AL46" s="157">
        <f>IF(AR40="","",AR40)</f>
        <v>15</v>
      </c>
      <c r="AM46" s="354" t="str">
        <f>IF(AU40="","",IF(AU40="○","×",IF(AU40="×","○")))</f>
        <v>○</v>
      </c>
      <c r="AN46" s="22">
        <f>IF(AT43="","",AT43)</f>
        <v>15</v>
      </c>
      <c r="AO46" s="9" t="str">
        <f t="shared" ref="AO46:AO51" si="7">IF(AN46="","","-")</f>
        <v>-</v>
      </c>
      <c r="AP46" s="157">
        <f>IF(AR43="","",AR43)</f>
        <v>10</v>
      </c>
      <c r="AQ46" s="354" t="str">
        <f>IF(AU43="","",IF(AU43="○","×",IF(AU43="×","○")))</f>
        <v>○</v>
      </c>
      <c r="AR46" s="357"/>
      <c r="AS46" s="358"/>
      <c r="AT46" s="358"/>
      <c r="AU46" s="359"/>
      <c r="AV46" s="33">
        <v>15</v>
      </c>
      <c r="AW46" s="9" t="str">
        <f t="shared" si="3"/>
        <v>-</v>
      </c>
      <c r="AX46" s="32">
        <v>8</v>
      </c>
      <c r="AY46" s="369" t="str">
        <f>IF(AV46&lt;&gt;"",IF(AV46&gt;AX46,IF(AV47&gt;AX47,"○",IF(AV48&gt;AX48,"○","×")),IF(AV47&gt;AX47,IF(AV48&gt;AX48,"○","×"),"×")),"")</f>
        <v>○</v>
      </c>
      <c r="AZ46" s="362" t="s">
        <v>289</v>
      </c>
      <c r="BA46" s="363"/>
      <c r="BB46" s="363"/>
      <c r="BC46" s="364"/>
      <c r="BD46" s="1"/>
      <c r="BE46" s="18"/>
      <c r="BF46" s="17"/>
      <c r="BG46" s="18"/>
      <c r="BH46" s="17"/>
      <c r="BI46" s="16"/>
      <c r="BJ46" s="17"/>
      <c r="BK46" s="17"/>
      <c r="BL46" s="16"/>
    </row>
    <row r="47" spans="1:64" ht="10.5" customHeight="1" x14ac:dyDescent="0.15">
      <c r="A47" s="123"/>
      <c r="B47" s="54" t="s">
        <v>98</v>
      </c>
      <c r="C47" s="44" t="s">
        <v>99</v>
      </c>
      <c r="D47" s="23">
        <f>IF(N41="","",N41)</f>
        <v>13</v>
      </c>
      <c r="E47" s="9" t="str">
        <f t="shared" si="4"/>
        <v>-</v>
      </c>
      <c r="F47" s="157">
        <f>IF(L41="","",L41)</f>
        <v>15</v>
      </c>
      <c r="G47" s="355" t="str">
        <f>IF(I44="","",I44)</f>
        <v/>
      </c>
      <c r="H47" s="22">
        <f>IF(N44="","",N44)</f>
        <v>14</v>
      </c>
      <c r="I47" s="9" t="str">
        <f t="shared" si="6"/>
        <v>-</v>
      </c>
      <c r="J47" s="157">
        <f>IF(L44="","",L44)</f>
        <v>15</v>
      </c>
      <c r="K47" s="355" t="str">
        <f>IF(M44="","",M44)</f>
        <v>-</v>
      </c>
      <c r="L47" s="360"/>
      <c r="M47" s="343"/>
      <c r="N47" s="343"/>
      <c r="O47" s="344"/>
      <c r="P47" s="33">
        <v>15</v>
      </c>
      <c r="Q47" s="9" t="str">
        <f t="shared" si="1"/>
        <v>-</v>
      </c>
      <c r="R47" s="32">
        <v>13</v>
      </c>
      <c r="S47" s="369"/>
      <c r="T47" s="351"/>
      <c r="U47" s="352"/>
      <c r="V47" s="352"/>
      <c r="W47" s="353"/>
      <c r="X47" s="1"/>
      <c r="Y47" s="18">
        <f>COUNTIF(D46:S48,"○")</f>
        <v>1</v>
      </c>
      <c r="Z47" s="17">
        <f>COUNTIF(D46:S48,"×")</f>
        <v>2</v>
      </c>
      <c r="AA47" s="14">
        <f>(IF((D46&gt;F46),1,0))+(IF((D47&gt;F47),1,0))+(IF((D48&gt;F48),1,0))+(IF((H46&gt;J46),1,0))+(IF((H47&gt;J47),1,0))+(IF((H48&gt;J48),1,0))+(IF((L46&gt;N46),1,0))+(IF((L47&gt;N47),1,0))+(IF((L48&gt;N48),1,0))+(IF((P46&gt;R46),1,0))+(IF((P47&gt;R47),1,0))+(IF((P48&gt;R48),1,0))</f>
        <v>3</v>
      </c>
      <c r="AB47" s="6">
        <f>(IF((D46&lt;F46),1,0))+(IF((D47&lt;F47),1,0))+(IF((D48&lt;F48),1,0))+(IF((H46&lt;J46),1,0))+(IF((H47&lt;J47),1,0))+(IF((H48&lt;J48),1,0))+(IF((L46&lt;N46),1,0))+(IF((L47&lt;N47),1,0))+(IF((L48&lt;N48),1,0))+(IF((P46&lt;R46),1,0))+(IF((P47&lt;R47),1,0))+(IF((P48&lt;R48),1,0))</f>
        <v>5</v>
      </c>
      <c r="AC47" s="13">
        <f>AA47-AB47</f>
        <v>-2</v>
      </c>
      <c r="AD47" s="17">
        <f>SUM(D46:D48,H46:H48,L46:L48,P46:P48)</f>
        <v>102</v>
      </c>
      <c r="AE47" s="17">
        <f>SUM(F46:F48,J46:J48,N46:N48,R46:R48)</f>
        <v>104</v>
      </c>
      <c r="AF47" s="16">
        <f>AD47-AE47</f>
        <v>-2</v>
      </c>
      <c r="AH47" s="43" t="s">
        <v>102</v>
      </c>
      <c r="AI47" s="44" t="s">
        <v>103</v>
      </c>
      <c r="AJ47" s="23">
        <f>IF(AT41="","",AT41)</f>
        <v>15</v>
      </c>
      <c r="AK47" s="9" t="str">
        <f t="shared" si="5"/>
        <v>-</v>
      </c>
      <c r="AL47" s="157">
        <f>IF(AR41="","",AR41)</f>
        <v>5</v>
      </c>
      <c r="AM47" s="355" t="str">
        <f>IF(AO44="","",AO44)</f>
        <v/>
      </c>
      <c r="AN47" s="22">
        <f>IF(AT44="","",AT44)</f>
        <v>15</v>
      </c>
      <c r="AO47" s="9" t="str">
        <f t="shared" si="7"/>
        <v>-</v>
      </c>
      <c r="AP47" s="157">
        <f>IF(AR44="","",AR44)</f>
        <v>10</v>
      </c>
      <c r="AQ47" s="355" t="str">
        <f>IF(AS44="","",AS44)</f>
        <v>-</v>
      </c>
      <c r="AR47" s="360"/>
      <c r="AS47" s="343"/>
      <c r="AT47" s="343"/>
      <c r="AU47" s="344"/>
      <c r="AV47" s="33">
        <v>12</v>
      </c>
      <c r="AW47" s="9" t="str">
        <f t="shared" si="3"/>
        <v>-</v>
      </c>
      <c r="AX47" s="32">
        <v>15</v>
      </c>
      <c r="AY47" s="369"/>
      <c r="AZ47" s="351"/>
      <c r="BA47" s="352"/>
      <c r="BB47" s="352"/>
      <c r="BC47" s="353"/>
      <c r="BD47" s="1"/>
      <c r="BE47" s="18">
        <f>COUNTIF(AJ46:AY48,"○")</f>
        <v>3</v>
      </c>
      <c r="BF47" s="17">
        <f>COUNTIF(AJ46:AY48,"×")</f>
        <v>0</v>
      </c>
      <c r="BG47" s="14">
        <f>(IF((AJ46&gt;AL46),1,0))+(IF((AJ47&gt;AL47),1,0))+(IF((AJ48&gt;AL48),1,0))+(IF((AN46&gt;AP46),1,0))+(IF((AN47&gt;AP47),1,0))+(IF((AN48&gt;AP48),1,0))+(IF((AR46&gt;AT46),1,0))+(IF((AR47&gt;AT47),1,0))+(IF((AR48&gt;AT48),1,0))+(IF((AV46&gt;AX46),1,0))+(IF((AV47&gt;AX47),1,0))+(IF((AV48&gt;AX48),1,0))</f>
        <v>6</v>
      </c>
      <c r="BH47" s="6">
        <f>(IF((AJ46&lt;AL46),1,0))+(IF((AJ47&lt;AL47),1,0))+(IF((AJ48&lt;AL48),1,0))+(IF((AN46&lt;AP46),1,0))+(IF((AN47&lt;AP47),1,0))+(IF((AN48&lt;AP48),1,0))+(IF((AR46&lt;AT46),1,0))+(IF((AR47&lt;AT47),1,0))+(IF((AR48&lt;AT48),1,0))+(IF((AV46&lt;AX46),1,0))+(IF((AV47&lt;AX47),1,0))+(IF((AV48&lt;AX48),1,0))</f>
        <v>2</v>
      </c>
      <c r="BI47" s="13">
        <f>BG47-BH47</f>
        <v>4</v>
      </c>
      <c r="BJ47" s="17">
        <f>SUM(AJ46:AJ48,AN46:AN48,AR46:AR48,AV46:AV48)</f>
        <v>111</v>
      </c>
      <c r="BK47" s="17">
        <f>SUM(AL46:AL48,AP46:AP48,AT46:AT48,AX46:AX48)</f>
        <v>85</v>
      </c>
      <c r="BL47" s="16">
        <f>BJ47-BK47</f>
        <v>26</v>
      </c>
    </row>
    <row r="48" spans="1:64" ht="10.5" customHeight="1" x14ac:dyDescent="0.15">
      <c r="A48" s="123"/>
      <c r="B48" s="95"/>
      <c r="C48" s="94"/>
      <c r="D48" s="31" t="str">
        <f>IF(N42="","",N42)</f>
        <v/>
      </c>
      <c r="E48" s="30" t="str">
        <f t="shared" si="4"/>
        <v/>
      </c>
      <c r="F48" s="28" t="str">
        <f>IF(L42="","",L42)</f>
        <v/>
      </c>
      <c r="G48" s="356" t="str">
        <f>IF(I45="","",I45)</f>
        <v/>
      </c>
      <c r="H48" s="29">
        <f>IF(N45="","",N45)</f>
        <v>11</v>
      </c>
      <c r="I48" s="9" t="str">
        <f t="shared" si="6"/>
        <v>-</v>
      </c>
      <c r="J48" s="28">
        <f>IF(L45="","",L45)</f>
        <v>15</v>
      </c>
      <c r="K48" s="356" t="str">
        <f>IF(M45="","",M45)</f>
        <v>-</v>
      </c>
      <c r="L48" s="361"/>
      <c r="M48" s="346"/>
      <c r="N48" s="346"/>
      <c r="O48" s="347"/>
      <c r="P48" s="27">
        <v>15</v>
      </c>
      <c r="Q48" s="9" t="str">
        <f t="shared" si="1"/>
        <v>-</v>
      </c>
      <c r="R48" s="26">
        <v>2</v>
      </c>
      <c r="S48" s="370"/>
      <c r="T48" s="248">
        <f>Y47</f>
        <v>1</v>
      </c>
      <c r="U48" s="249" t="s">
        <v>2</v>
      </c>
      <c r="V48" s="249">
        <f>Z47</f>
        <v>2</v>
      </c>
      <c r="W48" s="250" t="s">
        <v>1</v>
      </c>
      <c r="X48" s="1"/>
      <c r="Y48" s="18"/>
      <c r="Z48" s="17"/>
      <c r="AA48" s="18"/>
      <c r="AB48" s="17"/>
      <c r="AC48" s="16"/>
      <c r="AD48" s="17"/>
      <c r="AE48" s="17"/>
      <c r="AF48" s="16"/>
      <c r="AH48" s="47"/>
      <c r="AI48" s="94"/>
      <c r="AJ48" s="218">
        <f>IF(AT42="","",AT42)</f>
        <v>15</v>
      </c>
      <c r="AK48" s="204" t="str">
        <f t="shared" si="5"/>
        <v>-</v>
      </c>
      <c r="AL48" s="205">
        <f>IF(AR42="","",AR42)</f>
        <v>12</v>
      </c>
      <c r="AM48" s="356" t="str">
        <f>IF(AO45="","",AO45)</f>
        <v/>
      </c>
      <c r="AN48" s="29" t="str">
        <f>IF(AT45="","",AT45)</f>
        <v/>
      </c>
      <c r="AO48" s="9" t="str">
        <f t="shared" si="7"/>
        <v/>
      </c>
      <c r="AP48" s="28" t="str">
        <f>IF(AR45="","",AR45)</f>
        <v/>
      </c>
      <c r="AQ48" s="356" t="str">
        <f>IF(AS45="","",AS45)</f>
        <v/>
      </c>
      <c r="AR48" s="361"/>
      <c r="AS48" s="346"/>
      <c r="AT48" s="346"/>
      <c r="AU48" s="347"/>
      <c r="AV48" s="27">
        <v>15</v>
      </c>
      <c r="AW48" s="9" t="str">
        <f t="shared" si="3"/>
        <v>-</v>
      </c>
      <c r="AX48" s="26">
        <v>10</v>
      </c>
      <c r="AY48" s="370"/>
      <c r="AZ48" s="248">
        <f>BE47</f>
        <v>3</v>
      </c>
      <c r="BA48" s="249" t="s">
        <v>2</v>
      </c>
      <c r="BB48" s="249">
        <f>BF47</f>
        <v>0</v>
      </c>
      <c r="BC48" s="250" t="s">
        <v>1</v>
      </c>
      <c r="BD48" s="1"/>
      <c r="BE48" s="18"/>
      <c r="BF48" s="17"/>
      <c r="BG48" s="18"/>
      <c r="BH48" s="17"/>
      <c r="BI48" s="16"/>
      <c r="BJ48" s="17"/>
      <c r="BK48" s="17"/>
      <c r="BL48" s="16"/>
    </row>
    <row r="49" spans="1:64" ht="10.5" customHeight="1" x14ac:dyDescent="0.15">
      <c r="A49" s="123"/>
      <c r="B49" s="54" t="s">
        <v>94</v>
      </c>
      <c r="C49" s="44" t="s">
        <v>91</v>
      </c>
      <c r="D49" s="23">
        <f>IF(R40="","",R40)</f>
        <v>15</v>
      </c>
      <c r="E49" s="9" t="str">
        <f t="shared" si="4"/>
        <v>-</v>
      </c>
      <c r="F49" s="157">
        <f>IF(P40="","",P40)</f>
        <v>12</v>
      </c>
      <c r="G49" s="354" t="str">
        <f>IF(S40="","",IF(S40="○","×",IF(S40="×","○")))</f>
        <v>×</v>
      </c>
      <c r="H49" s="22">
        <f>IF(R43="","",R43)</f>
        <v>15</v>
      </c>
      <c r="I49" s="25" t="str">
        <f t="shared" si="6"/>
        <v>-</v>
      </c>
      <c r="J49" s="157">
        <f>IF(P43="","",P43)</f>
        <v>7</v>
      </c>
      <c r="K49" s="354" t="str">
        <f>IF(S43="","",IF(S43="○","×",IF(S43="×","○")))</f>
        <v>×</v>
      </c>
      <c r="L49" s="24">
        <f>IF(R46="","",R46)</f>
        <v>15</v>
      </c>
      <c r="M49" s="9" t="str">
        <f>IF(L49="","","-")</f>
        <v>-</v>
      </c>
      <c r="N49" s="156">
        <f>IF(P46="","",P46)</f>
        <v>9</v>
      </c>
      <c r="O49" s="354" t="str">
        <f>IF(S46="","",IF(S46="○","×",IF(S46="×","○")))</f>
        <v>×</v>
      </c>
      <c r="P49" s="357"/>
      <c r="Q49" s="358"/>
      <c r="R49" s="358"/>
      <c r="S49" s="394"/>
      <c r="T49" s="362" t="s">
        <v>291</v>
      </c>
      <c r="U49" s="363"/>
      <c r="V49" s="363"/>
      <c r="W49" s="364"/>
      <c r="X49" s="1"/>
      <c r="Y49" s="151"/>
      <c r="Z49" s="152"/>
      <c r="AA49" s="151"/>
      <c r="AB49" s="152"/>
      <c r="AC49" s="15"/>
      <c r="AD49" s="152"/>
      <c r="AE49" s="152"/>
      <c r="AF49" s="15"/>
      <c r="AH49" s="43" t="s">
        <v>92</v>
      </c>
      <c r="AI49" s="44" t="s">
        <v>91</v>
      </c>
      <c r="AJ49" s="210">
        <f>IF(AX40="","",AX40)</f>
        <v>15</v>
      </c>
      <c r="AK49" s="202" t="str">
        <f t="shared" si="5"/>
        <v>-</v>
      </c>
      <c r="AL49" s="200">
        <f>IF(AV40="","",AV40)</f>
        <v>0</v>
      </c>
      <c r="AM49" s="399" t="str">
        <f>IF(AY40="","",IF(AY40="○","×",IF(AY40="×","○")))</f>
        <v>○</v>
      </c>
      <c r="AN49" s="22">
        <f>IF(AX43="","",AX43)</f>
        <v>15</v>
      </c>
      <c r="AO49" s="25" t="str">
        <f t="shared" si="7"/>
        <v>-</v>
      </c>
      <c r="AP49" s="157">
        <f>IF(AV43="","",AV43)</f>
        <v>12</v>
      </c>
      <c r="AQ49" s="354" t="str">
        <f>IF(AY43="","",IF(AY43="○","×",IF(AY43="×","○")))</f>
        <v>○</v>
      </c>
      <c r="AR49" s="24">
        <f>IF(AX46="","",AX46)</f>
        <v>8</v>
      </c>
      <c r="AS49" s="9" t="str">
        <f>IF(AR49="","","-")</f>
        <v>-</v>
      </c>
      <c r="AT49" s="156">
        <f>IF(AV46="","",AV46)</f>
        <v>15</v>
      </c>
      <c r="AU49" s="354" t="str">
        <f>IF(AY46="","",IF(AY46="○","×",IF(AY46="×","○")))</f>
        <v>×</v>
      </c>
      <c r="AV49" s="357"/>
      <c r="AW49" s="358"/>
      <c r="AX49" s="358"/>
      <c r="AY49" s="394"/>
      <c r="AZ49" s="362" t="s">
        <v>290</v>
      </c>
      <c r="BA49" s="363"/>
      <c r="BB49" s="363"/>
      <c r="BC49" s="364"/>
      <c r="BD49" s="1"/>
      <c r="BE49" s="151"/>
      <c r="BF49" s="152"/>
      <c r="BG49" s="151"/>
      <c r="BH49" s="152"/>
      <c r="BI49" s="15"/>
      <c r="BJ49" s="152"/>
      <c r="BK49" s="152"/>
      <c r="BL49" s="15"/>
    </row>
    <row r="50" spans="1:64" ht="10.5" customHeight="1" x14ac:dyDescent="0.15">
      <c r="A50" s="123"/>
      <c r="B50" s="54" t="s">
        <v>286</v>
      </c>
      <c r="C50" s="44" t="s">
        <v>287</v>
      </c>
      <c r="D50" s="23">
        <f>IF(R41="","",R41)</f>
        <v>8</v>
      </c>
      <c r="E50" s="9" t="str">
        <f t="shared" si="4"/>
        <v>-</v>
      </c>
      <c r="F50" s="157">
        <f>IF(P41="","",P41)</f>
        <v>15</v>
      </c>
      <c r="G50" s="355" t="str">
        <f>IF(I47="","",I47)</f>
        <v>-</v>
      </c>
      <c r="H50" s="22">
        <f>IF(R44="","",R44)</f>
        <v>13</v>
      </c>
      <c r="I50" s="9" t="str">
        <f t="shared" si="6"/>
        <v>-</v>
      </c>
      <c r="J50" s="157">
        <f>IF(P44="","",P44)</f>
        <v>15</v>
      </c>
      <c r="K50" s="355" t="str">
        <f>IF(M47="","",M47)</f>
        <v/>
      </c>
      <c r="L50" s="22">
        <f>IF(R47="","",R47)</f>
        <v>13</v>
      </c>
      <c r="M50" s="9" t="str">
        <f>IF(L50="","","-")</f>
        <v>-</v>
      </c>
      <c r="N50" s="157">
        <f>IF(P47="","",P47)</f>
        <v>15</v>
      </c>
      <c r="O50" s="355" t="str">
        <f>IF(Q47="","",Q47)</f>
        <v>-</v>
      </c>
      <c r="P50" s="360"/>
      <c r="Q50" s="343"/>
      <c r="R50" s="343"/>
      <c r="S50" s="395"/>
      <c r="T50" s="351"/>
      <c r="U50" s="352"/>
      <c r="V50" s="352"/>
      <c r="W50" s="353"/>
      <c r="X50" s="1"/>
      <c r="Y50" s="18">
        <f>COUNTIF(D49:S51,"○")</f>
        <v>0</v>
      </c>
      <c r="Z50" s="17">
        <f>COUNTIF(D49:S51,"×")</f>
        <v>3</v>
      </c>
      <c r="AA50" s="14">
        <f>(IF((D49&gt;F49),1,0))+(IF((D50&gt;F50),1,0))+(IF((D51&gt;F51),1,0))+(IF((H49&gt;J49),1,0))+(IF((H50&gt;J50),1,0))+(IF((H51&gt;J51),1,0))+(IF((L49&gt;N49),1,0))+(IF((L50&gt;N50),1,0))+(IF((L51&gt;N51),1,0))+(IF((P49&gt;R49),1,0))+(IF((P50&gt;R50),1,0))+(IF((P51&gt;R51),1,0))</f>
        <v>3</v>
      </c>
      <c r="AB50" s="6">
        <f>(IF((D49&lt;F49),1,0))+(IF((D50&lt;F50),1,0))+(IF((D51&lt;F51),1,0))+(IF((H49&lt;J49),1,0))+(IF((H50&lt;J50),1,0))+(IF((H51&lt;J51),1,0))+(IF((L49&lt;N49),1,0))+(IF((L50&lt;N50),1,0))+(IF((L51&lt;N51),1,0))+(IF((P49&lt;R49),1,0))+(IF((P50&lt;R50),1,0))+(IF((P51&lt;R51),1,0))</f>
        <v>6</v>
      </c>
      <c r="AC50" s="13">
        <f>AA50-AB50</f>
        <v>-3</v>
      </c>
      <c r="AD50" s="17">
        <f>SUM(D49:D51,H49:H51,L49:L51,P49:P51)</f>
        <v>98</v>
      </c>
      <c r="AE50" s="17">
        <f>SUM(F49:F51,J49:J51,N49:N51,R49:R51)</f>
        <v>118</v>
      </c>
      <c r="AF50" s="16">
        <f>AD50-AE50</f>
        <v>-20</v>
      </c>
      <c r="AH50" s="43" t="s">
        <v>93</v>
      </c>
      <c r="AI50" s="44" t="s">
        <v>91</v>
      </c>
      <c r="AJ50" s="210">
        <f>IF(AX41="","",AX41)</f>
        <v>15</v>
      </c>
      <c r="AK50" s="202" t="str">
        <f t="shared" si="5"/>
        <v>-</v>
      </c>
      <c r="AL50" s="200">
        <f>IF(AV41="","",AV41)</f>
        <v>0</v>
      </c>
      <c r="AM50" s="400" t="str">
        <f>IF(AO47="","",AO47)</f>
        <v>-</v>
      </c>
      <c r="AN50" s="22">
        <f>IF(AX44="","",AX44)</f>
        <v>15</v>
      </c>
      <c r="AO50" s="9" t="str">
        <f t="shared" si="7"/>
        <v>-</v>
      </c>
      <c r="AP50" s="157">
        <f>IF(AV44="","",AV44)</f>
        <v>6</v>
      </c>
      <c r="AQ50" s="355" t="str">
        <f>IF(AS47="","",AS47)</f>
        <v/>
      </c>
      <c r="AR50" s="22">
        <f>IF(AX47="","",AX47)</f>
        <v>15</v>
      </c>
      <c r="AS50" s="9" t="str">
        <f>IF(AR50="","","-")</f>
        <v>-</v>
      </c>
      <c r="AT50" s="157">
        <f>IF(AV47="","",AV47)</f>
        <v>12</v>
      </c>
      <c r="AU50" s="355" t="str">
        <f>IF(AW47="","",AW47)</f>
        <v>-</v>
      </c>
      <c r="AV50" s="360"/>
      <c r="AW50" s="343"/>
      <c r="AX50" s="343"/>
      <c r="AY50" s="395"/>
      <c r="AZ50" s="351"/>
      <c r="BA50" s="352"/>
      <c r="BB50" s="352"/>
      <c r="BC50" s="353"/>
      <c r="BD50" s="1"/>
      <c r="BE50" s="18">
        <f>COUNTIF(AJ49:AY51,"○")</f>
        <v>2</v>
      </c>
      <c r="BF50" s="17">
        <f>COUNTIF(AJ49:AY51,"×")</f>
        <v>1</v>
      </c>
      <c r="BG50" s="14">
        <f>(IF((AJ49&gt;AL49),1,0))+(IF((AJ50&gt;AL50),1,0))+(IF((AJ51&gt;AL51),1,0))+(IF((AN49&gt;AP49),1,0))+(IF((AN50&gt;AP50),1,0))+(IF((AN51&gt;AP51),1,0))+(IF((AR49&gt;AT49),1,0))+(IF((AR50&gt;AT50),1,0))+(IF((AR51&gt;AT51),1,0))+(IF((AV49&gt;AX49),1,0))+(IF((AV50&gt;AX50),1,0))+(IF((AV51&gt;AX51),1,0))</f>
        <v>5</v>
      </c>
      <c r="BH50" s="6">
        <f>(IF((AJ49&lt;AL49),1,0))+(IF((AJ50&lt;AL50),1,0))+(IF((AJ51&lt;AL51),1,0))+(IF((AN49&lt;AP49),1,0))+(IF((AN50&lt;AP50),1,0))+(IF((AN51&lt;AP51),1,0))+(IF((AR49&lt;AT49),1,0))+(IF((AR50&lt;AT50),1,0))+(IF((AR51&lt;AT51),1,0))+(IF((AV49&lt;AX49),1,0))+(IF((AV50&lt;AX50),1,0))+(IF((AV51&lt;AX51),1,0))</f>
        <v>2</v>
      </c>
      <c r="BI50" s="13">
        <f>BG50-BH50</f>
        <v>3</v>
      </c>
      <c r="BJ50" s="17">
        <f>SUM(AJ49:AJ51,AN49:AN51,AR49:AR51,AV49:AV51)</f>
        <v>93</v>
      </c>
      <c r="BK50" s="17">
        <f>SUM(AL49:AL51,AP49:AP51,AT49:AT51,AX49:AX51)</f>
        <v>60</v>
      </c>
      <c r="BL50" s="16">
        <f>BJ50-BK50</f>
        <v>33</v>
      </c>
    </row>
    <row r="51" spans="1:64" ht="10.5" customHeight="1" thickBot="1" x14ac:dyDescent="0.2">
      <c r="A51" s="123"/>
      <c r="B51" s="122"/>
      <c r="C51" s="46"/>
      <c r="D51" s="21">
        <f>IF(R42="","",R42)</f>
        <v>8</v>
      </c>
      <c r="E51" s="19" t="str">
        <f t="shared" si="4"/>
        <v>-</v>
      </c>
      <c r="F51" s="158">
        <f>IF(P42="","",P42)</f>
        <v>15</v>
      </c>
      <c r="G51" s="402" t="str">
        <f>IF(I48="","",I48)</f>
        <v>-</v>
      </c>
      <c r="H51" s="20">
        <f>IF(R45="","",R45)</f>
        <v>9</v>
      </c>
      <c r="I51" s="19" t="str">
        <f t="shared" si="6"/>
        <v>-</v>
      </c>
      <c r="J51" s="158">
        <f>IF(P45="","",P45)</f>
        <v>15</v>
      </c>
      <c r="K51" s="402" t="str">
        <f>IF(M48="","",M48)</f>
        <v/>
      </c>
      <c r="L51" s="20">
        <f>IF(R48="","",R48)</f>
        <v>2</v>
      </c>
      <c r="M51" s="19" t="str">
        <f>IF(L51="","","-")</f>
        <v>-</v>
      </c>
      <c r="N51" s="158">
        <f>IF(P48="","",P48)</f>
        <v>15</v>
      </c>
      <c r="O51" s="402" t="str">
        <f>IF(Q48="","",Q48)</f>
        <v>-</v>
      </c>
      <c r="P51" s="396"/>
      <c r="Q51" s="397"/>
      <c r="R51" s="397"/>
      <c r="S51" s="398"/>
      <c r="T51" s="5">
        <f>Y50</f>
        <v>0</v>
      </c>
      <c r="U51" s="4" t="s">
        <v>2</v>
      </c>
      <c r="V51" s="4">
        <f>Z50</f>
        <v>3</v>
      </c>
      <c r="W51" s="3" t="s">
        <v>1</v>
      </c>
      <c r="X51" s="1"/>
      <c r="Y51" s="12"/>
      <c r="Z51" s="11"/>
      <c r="AA51" s="12"/>
      <c r="AB51" s="11"/>
      <c r="AC51" s="10"/>
      <c r="AD51" s="11"/>
      <c r="AE51" s="11"/>
      <c r="AF51" s="10"/>
      <c r="AH51" s="45"/>
      <c r="AI51" s="46"/>
      <c r="AJ51" s="211" t="str">
        <f>IF(AX42="","",AX42)</f>
        <v/>
      </c>
      <c r="AK51" s="207" t="str">
        <f t="shared" si="5"/>
        <v/>
      </c>
      <c r="AL51" s="208" t="str">
        <f>IF(AV42="","",AV42)</f>
        <v/>
      </c>
      <c r="AM51" s="401" t="str">
        <f>IF(AO48="","",AO48)</f>
        <v/>
      </c>
      <c r="AN51" s="20" t="str">
        <f>IF(AX45="","",AX45)</f>
        <v/>
      </c>
      <c r="AO51" s="19" t="str">
        <f t="shared" si="7"/>
        <v/>
      </c>
      <c r="AP51" s="158" t="str">
        <f>IF(AV45="","",AV45)</f>
        <v/>
      </c>
      <c r="AQ51" s="402" t="str">
        <f>IF(AS48="","",AS48)</f>
        <v/>
      </c>
      <c r="AR51" s="20">
        <f>IF(AX48="","",AX48)</f>
        <v>10</v>
      </c>
      <c r="AS51" s="19" t="str">
        <f>IF(AR51="","","-")</f>
        <v>-</v>
      </c>
      <c r="AT51" s="158">
        <f>IF(AV48="","",AV48)</f>
        <v>15</v>
      </c>
      <c r="AU51" s="402" t="str">
        <f>IF(AW48="","",AW48)</f>
        <v>-</v>
      </c>
      <c r="AV51" s="396"/>
      <c r="AW51" s="397"/>
      <c r="AX51" s="397"/>
      <c r="AY51" s="398"/>
      <c r="AZ51" s="5">
        <f>BE50</f>
        <v>2</v>
      </c>
      <c r="BA51" s="4" t="s">
        <v>2</v>
      </c>
      <c r="BB51" s="4">
        <f>BF50</f>
        <v>1</v>
      </c>
      <c r="BC51" s="3" t="s">
        <v>1</v>
      </c>
      <c r="BD51" s="1"/>
      <c r="BE51" s="12"/>
      <c r="BF51" s="11"/>
      <c r="BG51" s="12"/>
      <c r="BH51" s="11"/>
      <c r="BI51" s="10"/>
      <c r="BJ51" s="11"/>
      <c r="BK51" s="11"/>
      <c r="BL51" s="10"/>
    </row>
    <row r="52" spans="1:64" ht="4.95" customHeight="1" thickBot="1" x14ac:dyDescent="0.25">
      <c r="B52" s="87"/>
      <c r="C52" s="87"/>
      <c r="AH52" s="87"/>
      <c r="AI52" s="87"/>
    </row>
    <row r="53" spans="1:64" ht="10.5" customHeight="1" x14ac:dyDescent="0.15">
      <c r="B53" s="407" t="s">
        <v>73</v>
      </c>
      <c r="C53" s="372"/>
      <c r="D53" s="375" t="str">
        <f>B55</f>
        <v>星加湧哉</v>
      </c>
      <c r="E53" s="376"/>
      <c r="F53" s="376"/>
      <c r="G53" s="377"/>
      <c r="H53" s="378" t="str">
        <f>B58</f>
        <v>権田光輔</v>
      </c>
      <c r="I53" s="376"/>
      <c r="J53" s="376"/>
      <c r="K53" s="377"/>
      <c r="L53" s="378" t="str">
        <f>B61</f>
        <v>谷本啓彰</v>
      </c>
      <c r="M53" s="376"/>
      <c r="N53" s="376"/>
      <c r="O53" s="377"/>
      <c r="P53" s="378" t="str">
        <f>B64</f>
        <v>玉井倫広</v>
      </c>
      <c r="Q53" s="376"/>
      <c r="R53" s="376"/>
      <c r="S53" s="379"/>
      <c r="T53" s="380" t="s">
        <v>4</v>
      </c>
      <c r="U53" s="381"/>
      <c r="V53" s="381"/>
      <c r="W53" s="382"/>
      <c r="X53" s="1"/>
      <c r="Y53" s="447" t="s">
        <v>23</v>
      </c>
      <c r="Z53" s="449"/>
      <c r="AA53" s="447" t="s">
        <v>22</v>
      </c>
      <c r="AB53" s="448"/>
      <c r="AC53" s="449"/>
      <c r="AD53" s="403" t="s">
        <v>21</v>
      </c>
      <c r="AE53" s="404"/>
      <c r="AF53" s="405"/>
      <c r="AH53" s="87"/>
      <c r="AI53" s="87"/>
    </row>
    <row r="54" spans="1:64" ht="10.5" customHeight="1" thickBot="1" x14ac:dyDescent="0.2">
      <c r="B54" s="408"/>
      <c r="C54" s="374"/>
      <c r="D54" s="383" t="str">
        <f>B56</f>
        <v>星加実玖</v>
      </c>
      <c r="E54" s="384"/>
      <c r="F54" s="384"/>
      <c r="G54" s="385"/>
      <c r="H54" s="386" t="str">
        <f>B59</f>
        <v>田中美喜</v>
      </c>
      <c r="I54" s="384"/>
      <c r="J54" s="384"/>
      <c r="K54" s="385"/>
      <c r="L54" s="386" t="str">
        <f>B62</f>
        <v>宮本花梨</v>
      </c>
      <c r="M54" s="384"/>
      <c r="N54" s="384"/>
      <c r="O54" s="385"/>
      <c r="P54" s="386" t="str">
        <f>B65</f>
        <v>池田真奈美</v>
      </c>
      <c r="Q54" s="384"/>
      <c r="R54" s="384"/>
      <c r="S54" s="387"/>
      <c r="T54" s="391" t="s">
        <v>3</v>
      </c>
      <c r="U54" s="392"/>
      <c r="V54" s="392"/>
      <c r="W54" s="393"/>
      <c r="X54" s="1"/>
      <c r="Y54" s="153" t="s">
        <v>20</v>
      </c>
      <c r="Z54" s="154" t="s">
        <v>1</v>
      </c>
      <c r="AA54" s="153" t="s">
        <v>24</v>
      </c>
      <c r="AB54" s="154" t="s">
        <v>19</v>
      </c>
      <c r="AC54" s="155" t="s">
        <v>18</v>
      </c>
      <c r="AD54" s="154" t="s">
        <v>24</v>
      </c>
      <c r="AE54" s="154" t="s">
        <v>19</v>
      </c>
      <c r="AF54" s="155" t="s">
        <v>18</v>
      </c>
      <c r="AH54" s="87"/>
      <c r="AI54" s="87"/>
    </row>
    <row r="55" spans="1:64" ht="10.5" customHeight="1" x14ac:dyDescent="0.15">
      <c r="B55" s="79" t="s">
        <v>84</v>
      </c>
      <c r="C55" s="124" t="s">
        <v>25</v>
      </c>
      <c r="D55" s="339"/>
      <c r="E55" s="340"/>
      <c r="F55" s="340"/>
      <c r="G55" s="341"/>
      <c r="H55" s="33">
        <v>7</v>
      </c>
      <c r="I55" s="9" t="str">
        <f>IF(H55="","","-")</f>
        <v>-</v>
      </c>
      <c r="J55" s="32">
        <v>15</v>
      </c>
      <c r="K55" s="388" t="str">
        <f>IF(H55&lt;&gt;"",IF(H55&gt;J55,IF(H56&gt;J56,"○",IF(H57&gt;J57,"○","×")),IF(H56&gt;J56,IF(H57&gt;J57,"○","×"),"×")),"")</f>
        <v>×</v>
      </c>
      <c r="L55" s="33">
        <v>5</v>
      </c>
      <c r="M55" s="35" t="str">
        <f t="shared" ref="M55:M60" si="8">IF(L55="","","-")</f>
        <v>-</v>
      </c>
      <c r="N55" s="37">
        <v>14</v>
      </c>
      <c r="O55" s="388" t="str">
        <f>IF(L55&lt;&gt;"",IF(L55&gt;N55,IF(L56&gt;N56,"○",IF(L57&gt;N57,"○","×")),IF(L56&gt;N56,IF(L57&gt;N57,"○","×"),"×")),"")</f>
        <v>×</v>
      </c>
      <c r="P55" s="36">
        <v>5</v>
      </c>
      <c r="Q55" s="35" t="str">
        <f t="shared" ref="Q55:Q63" si="9">IF(P55="","","-")</f>
        <v>-</v>
      </c>
      <c r="R55" s="32">
        <v>15</v>
      </c>
      <c r="S55" s="406" t="str">
        <f>IF(P55&lt;&gt;"",IF(P55&gt;R55,IF(P56&gt;R56,"○",IF(P57&gt;R57,"○","×")),IF(P56&gt;R56,IF(P57&gt;R57,"○","×"),"×")),"")</f>
        <v>×</v>
      </c>
      <c r="T55" s="348" t="s">
        <v>291</v>
      </c>
      <c r="U55" s="349"/>
      <c r="V55" s="349"/>
      <c r="W55" s="350"/>
      <c r="X55" s="1"/>
      <c r="Y55" s="18"/>
      <c r="Z55" s="17"/>
      <c r="AA55" s="151"/>
      <c r="AB55" s="152"/>
      <c r="AC55" s="15"/>
      <c r="AD55" s="17"/>
      <c r="AE55" s="17"/>
      <c r="AF55" s="16"/>
      <c r="AH55" s="87"/>
      <c r="AI55" s="87"/>
    </row>
    <row r="56" spans="1:64" ht="10.5" customHeight="1" x14ac:dyDescent="0.15">
      <c r="B56" s="79" t="s">
        <v>85</v>
      </c>
      <c r="C56" s="124" t="s">
        <v>25</v>
      </c>
      <c r="D56" s="342"/>
      <c r="E56" s="343"/>
      <c r="F56" s="343"/>
      <c r="G56" s="344"/>
      <c r="H56" s="33">
        <v>3</v>
      </c>
      <c r="I56" s="9" t="str">
        <f>IF(H56="","","-")</f>
        <v>-</v>
      </c>
      <c r="J56" s="34">
        <v>15</v>
      </c>
      <c r="K56" s="366"/>
      <c r="L56" s="33">
        <v>15</v>
      </c>
      <c r="M56" s="9" t="str">
        <f t="shared" si="8"/>
        <v>-</v>
      </c>
      <c r="N56" s="32">
        <v>14</v>
      </c>
      <c r="O56" s="366"/>
      <c r="P56" s="33">
        <v>11</v>
      </c>
      <c r="Q56" s="9" t="str">
        <f t="shared" si="9"/>
        <v>-</v>
      </c>
      <c r="R56" s="32">
        <v>15</v>
      </c>
      <c r="S56" s="369"/>
      <c r="T56" s="351"/>
      <c r="U56" s="352"/>
      <c r="V56" s="352"/>
      <c r="W56" s="353"/>
      <c r="X56" s="1"/>
      <c r="Y56" s="18">
        <f>COUNTIF(D55:S57,"○")</f>
        <v>0</v>
      </c>
      <c r="Z56" s="17">
        <f>COUNTIF(D55:S57,"×")</f>
        <v>3</v>
      </c>
      <c r="AA56" s="14">
        <f>(IF((D55&gt;F55),1,0))+(IF((D56&gt;F56),1,0))+(IF((D57&gt;F57),1,0))+(IF((H55&gt;J55),1,0))+(IF((H56&gt;J56),1,0))+(IF((H57&gt;J57),1,0))+(IF((L55&gt;N55),1,0))+(IF((L56&gt;N56),1,0))+(IF((L57&gt;N57),1,0))+(IF((P55&gt;R55),1,0))+(IF((P56&gt;R56),1,0))+(IF((P57&gt;R57),1,0))</f>
        <v>1</v>
      </c>
      <c r="AB56" s="6">
        <f>(IF((D55&lt;F55),1,0))+(IF((D56&lt;F56),1,0))+(IF((D57&lt;F57),1,0))+(IF((H55&lt;J55),1,0))+(IF((H56&lt;J56),1,0))+(IF((H57&lt;J57),1,0))+(IF((L55&lt;N55),1,0))+(IF((L56&lt;N56),1,0))+(IF((L57&lt;N57),1,0))+(IF((P55&lt;R55),1,0))+(IF((P56&lt;R56),1,0))+(IF((P57&lt;R57),1,0))</f>
        <v>6</v>
      </c>
      <c r="AC56" s="13">
        <f>AA56-AB56</f>
        <v>-5</v>
      </c>
      <c r="AD56" s="17">
        <f>SUM(D55:D57,H55:H57,L55:L57,P55:P57)</f>
        <v>58</v>
      </c>
      <c r="AE56" s="17">
        <f>SUM(F55:F57,J55:J57,N55:N57,R55:R57)</f>
        <v>103</v>
      </c>
      <c r="AF56" s="16">
        <f>AD56-AE56</f>
        <v>-45</v>
      </c>
      <c r="AH56" s="87"/>
      <c r="AI56" s="87"/>
    </row>
    <row r="57" spans="1:64" ht="10.5" customHeight="1" x14ac:dyDescent="0.15">
      <c r="B57" s="47"/>
      <c r="C57" s="94"/>
      <c r="D57" s="345"/>
      <c r="E57" s="346"/>
      <c r="F57" s="346"/>
      <c r="G57" s="347"/>
      <c r="H57" s="27"/>
      <c r="I57" s="9" t="str">
        <f>IF(H57="","","-")</f>
        <v/>
      </c>
      <c r="J57" s="26"/>
      <c r="K57" s="367"/>
      <c r="L57" s="27">
        <v>12</v>
      </c>
      <c r="M57" s="30" t="str">
        <f t="shared" si="8"/>
        <v>-</v>
      </c>
      <c r="N57" s="26">
        <v>15</v>
      </c>
      <c r="O57" s="366"/>
      <c r="P57" s="27"/>
      <c r="Q57" s="30" t="str">
        <f t="shared" si="9"/>
        <v/>
      </c>
      <c r="R57" s="26"/>
      <c r="S57" s="369"/>
      <c r="T57" s="248">
        <f>Y56</f>
        <v>0</v>
      </c>
      <c r="U57" s="249" t="s">
        <v>2</v>
      </c>
      <c r="V57" s="249">
        <f>Z56</f>
        <v>3</v>
      </c>
      <c r="W57" s="250" t="s">
        <v>1</v>
      </c>
      <c r="X57" s="1"/>
      <c r="Y57" s="18"/>
      <c r="Z57" s="17"/>
      <c r="AA57" s="18"/>
      <c r="AB57" s="17"/>
      <c r="AC57" s="16"/>
      <c r="AD57" s="17"/>
      <c r="AE57" s="17"/>
      <c r="AF57" s="16"/>
      <c r="AH57" s="87"/>
      <c r="AI57" s="87"/>
    </row>
    <row r="58" spans="1:64" ht="10.5" customHeight="1" x14ac:dyDescent="0.15">
      <c r="B58" s="121" t="s">
        <v>89</v>
      </c>
      <c r="C58" s="124" t="s">
        <v>91</v>
      </c>
      <c r="D58" s="23">
        <f>IF(J55="","",J55)</f>
        <v>15</v>
      </c>
      <c r="E58" s="9" t="str">
        <f t="shared" ref="E58:E66" si="10">IF(D58="","","-")</f>
        <v>-</v>
      </c>
      <c r="F58" s="157">
        <f>IF(H55="","",H55)</f>
        <v>7</v>
      </c>
      <c r="G58" s="354" t="str">
        <f>IF(K55="","",IF(K55="○","×",IF(K55="×","○")))</f>
        <v>○</v>
      </c>
      <c r="H58" s="357"/>
      <c r="I58" s="358"/>
      <c r="J58" s="358"/>
      <c r="K58" s="359"/>
      <c r="L58" s="33">
        <v>13</v>
      </c>
      <c r="M58" s="9" t="str">
        <f t="shared" si="8"/>
        <v>-</v>
      </c>
      <c r="N58" s="32">
        <v>15</v>
      </c>
      <c r="O58" s="365" t="str">
        <f>IF(L58&lt;&gt;"",IF(L58&gt;N58,IF(L59&gt;N59,"○",IF(L60&gt;N60,"○","×")),IF(L59&gt;N59,IF(L60&gt;N60,"○","×"),"×")),"")</f>
        <v>×</v>
      </c>
      <c r="P58" s="33">
        <v>15</v>
      </c>
      <c r="Q58" s="9" t="str">
        <f t="shared" si="9"/>
        <v>-</v>
      </c>
      <c r="R58" s="32">
        <v>8</v>
      </c>
      <c r="S58" s="368" t="str">
        <f>IF(P58&lt;&gt;"",IF(P58&gt;R58,IF(P59&gt;R59,"○",IF(P60&gt;R60,"○","×")),IF(P59&gt;R59,IF(P60&gt;R60,"○","×"),"×")),"")</f>
        <v>○</v>
      </c>
      <c r="T58" s="362" t="s">
        <v>290</v>
      </c>
      <c r="U58" s="363"/>
      <c r="V58" s="363"/>
      <c r="W58" s="364"/>
      <c r="X58" s="1"/>
      <c r="Y58" s="151"/>
      <c r="Z58" s="152"/>
      <c r="AA58" s="151"/>
      <c r="AB58" s="152"/>
      <c r="AC58" s="15"/>
      <c r="AD58" s="152"/>
      <c r="AE58" s="152"/>
      <c r="AF58" s="15"/>
      <c r="AH58" s="87"/>
      <c r="AI58" s="87"/>
    </row>
    <row r="59" spans="1:64" ht="10.5" customHeight="1" x14ac:dyDescent="0.15">
      <c r="B59" s="43" t="s">
        <v>90</v>
      </c>
      <c r="C59" s="124" t="s">
        <v>91</v>
      </c>
      <c r="D59" s="23">
        <f>IF(J56="","",J56)</f>
        <v>15</v>
      </c>
      <c r="E59" s="9" t="str">
        <f t="shared" si="10"/>
        <v>-</v>
      </c>
      <c r="F59" s="157">
        <f>IF(H56="","",H56)</f>
        <v>3</v>
      </c>
      <c r="G59" s="355" t="str">
        <f>IF(I56="","",I56)</f>
        <v>-</v>
      </c>
      <c r="H59" s="360"/>
      <c r="I59" s="343"/>
      <c r="J59" s="343"/>
      <c r="K59" s="344"/>
      <c r="L59" s="33">
        <v>15</v>
      </c>
      <c r="M59" s="9" t="str">
        <f t="shared" si="8"/>
        <v>-</v>
      </c>
      <c r="N59" s="32">
        <v>8</v>
      </c>
      <c r="O59" s="366"/>
      <c r="P59" s="33">
        <v>15</v>
      </c>
      <c r="Q59" s="9" t="str">
        <f t="shared" si="9"/>
        <v>-</v>
      </c>
      <c r="R59" s="32">
        <v>13</v>
      </c>
      <c r="S59" s="369"/>
      <c r="T59" s="351"/>
      <c r="U59" s="352"/>
      <c r="V59" s="352"/>
      <c r="W59" s="353"/>
      <c r="X59" s="1"/>
      <c r="Y59" s="18">
        <f>COUNTIF(D58:S60,"○")</f>
        <v>2</v>
      </c>
      <c r="Z59" s="17">
        <f>COUNTIF(D58:S60,"×")</f>
        <v>1</v>
      </c>
      <c r="AA59" s="14">
        <f>(IF((D58&gt;F58),1,0))+(IF((D59&gt;F59),1,0))+(IF((D60&gt;F60),1,0))+(IF((H58&gt;J58),1,0))+(IF((H59&gt;J59),1,0))+(IF((H60&gt;J60),1,0))+(IF((L58&gt;N58),1,0))+(IF((L59&gt;N59),1,0))+(IF((L60&gt;N60),1,0))+(IF((P58&gt;R58),1,0))+(IF((P59&gt;R59),1,0))+(IF((P60&gt;R60),1,0))</f>
        <v>5</v>
      </c>
      <c r="AB59" s="6">
        <f>(IF((D58&lt;F58),1,0))+(IF((D59&lt;F59),1,0))+(IF((D60&lt;F60),1,0))+(IF((H58&lt;J58),1,0))+(IF((H59&lt;J59),1,0))+(IF((H60&lt;J60),1,0))+(IF((L58&lt;N58),1,0))+(IF((L59&lt;N59),1,0))+(IF((L60&lt;N60),1,0))+(IF((P58&lt;R58),1,0))+(IF((P59&lt;R59),1,0))+(IF((P60&lt;R60),1,0))</f>
        <v>2</v>
      </c>
      <c r="AC59" s="13">
        <f>AA59-AB59</f>
        <v>3</v>
      </c>
      <c r="AD59" s="17">
        <f>SUM(D58:D60,H58:H60,L58:L60,P58:P60)</f>
        <v>99</v>
      </c>
      <c r="AE59" s="17">
        <f>SUM(F58:F60,J58:J60,N58:N60,R58:R60)</f>
        <v>69</v>
      </c>
      <c r="AF59" s="16">
        <f>AD59-AE59</f>
        <v>30</v>
      </c>
      <c r="AH59" s="87"/>
      <c r="AI59" s="87"/>
    </row>
    <row r="60" spans="1:64" ht="10.5" customHeight="1" x14ac:dyDescent="0.15">
      <c r="B60" s="47"/>
      <c r="C60" s="94"/>
      <c r="D60" s="31" t="str">
        <f>IF(J57="","",J57)</f>
        <v/>
      </c>
      <c r="E60" s="9" t="str">
        <f t="shared" si="10"/>
        <v/>
      </c>
      <c r="F60" s="28" t="str">
        <f>IF(H57="","",H57)</f>
        <v/>
      </c>
      <c r="G60" s="356" t="str">
        <f>IF(I57="","",I57)</f>
        <v/>
      </c>
      <c r="H60" s="361"/>
      <c r="I60" s="346"/>
      <c r="J60" s="346"/>
      <c r="K60" s="347"/>
      <c r="L60" s="27">
        <v>11</v>
      </c>
      <c r="M60" s="9" t="str">
        <f t="shared" si="8"/>
        <v>-</v>
      </c>
      <c r="N60" s="26">
        <v>15</v>
      </c>
      <c r="O60" s="367"/>
      <c r="P60" s="27"/>
      <c r="Q60" s="30" t="str">
        <f t="shared" si="9"/>
        <v/>
      </c>
      <c r="R60" s="26"/>
      <c r="S60" s="370"/>
      <c r="T60" s="248">
        <f>Y59</f>
        <v>2</v>
      </c>
      <c r="U60" s="249" t="s">
        <v>2</v>
      </c>
      <c r="V60" s="249">
        <f>Z59</f>
        <v>1</v>
      </c>
      <c r="W60" s="250" t="s">
        <v>1</v>
      </c>
      <c r="X60" s="1"/>
      <c r="Y60" s="12"/>
      <c r="Z60" s="11"/>
      <c r="AA60" s="12"/>
      <c r="AB60" s="11"/>
      <c r="AC60" s="10"/>
      <c r="AD60" s="11"/>
      <c r="AE60" s="11"/>
      <c r="AF60" s="10"/>
      <c r="AH60" s="87"/>
      <c r="AI60" s="87"/>
    </row>
    <row r="61" spans="1:64" ht="10.5" customHeight="1" x14ac:dyDescent="0.15">
      <c r="B61" s="41" t="s">
        <v>77</v>
      </c>
      <c r="C61" s="125" t="s">
        <v>79</v>
      </c>
      <c r="D61" s="23">
        <f>IF(N55="","",N55)</f>
        <v>14</v>
      </c>
      <c r="E61" s="25" t="str">
        <f t="shared" si="10"/>
        <v>-</v>
      </c>
      <c r="F61" s="157">
        <f>IF(L55="","",L55)</f>
        <v>5</v>
      </c>
      <c r="G61" s="354" t="str">
        <f>IF(O55="","",IF(O55="○","×",IF(O55="×","○")))</f>
        <v>○</v>
      </c>
      <c r="H61" s="22">
        <f>IF(N58="","",N58)</f>
        <v>15</v>
      </c>
      <c r="I61" s="9" t="str">
        <f t="shared" ref="I61:I66" si="11">IF(H61="","","-")</f>
        <v>-</v>
      </c>
      <c r="J61" s="157">
        <f>IF(L58="","",L58)</f>
        <v>13</v>
      </c>
      <c r="K61" s="354" t="str">
        <f>IF(O58="","",IF(O58="○","×",IF(O58="×","○")))</f>
        <v>○</v>
      </c>
      <c r="L61" s="357"/>
      <c r="M61" s="358"/>
      <c r="N61" s="358"/>
      <c r="O61" s="359"/>
      <c r="P61" s="33">
        <v>15</v>
      </c>
      <c r="Q61" s="9" t="str">
        <f t="shared" si="9"/>
        <v>-</v>
      </c>
      <c r="R61" s="32">
        <v>5</v>
      </c>
      <c r="S61" s="369" t="str">
        <f>IF(P61&lt;&gt;"",IF(P61&gt;R61,IF(P62&gt;R62,"○",IF(P63&gt;R63,"○","×")),IF(P62&gt;R62,IF(P63&gt;R63,"○","×"),"×")),"")</f>
        <v>○</v>
      </c>
      <c r="T61" s="362" t="s">
        <v>289</v>
      </c>
      <c r="U61" s="363"/>
      <c r="V61" s="363"/>
      <c r="W61" s="364"/>
      <c r="X61" s="1"/>
      <c r="Y61" s="18"/>
      <c r="Z61" s="17"/>
      <c r="AA61" s="18"/>
      <c r="AB61" s="17"/>
      <c r="AC61" s="16"/>
      <c r="AD61" s="17"/>
      <c r="AE61" s="17"/>
      <c r="AF61" s="16"/>
      <c r="AH61" s="87"/>
      <c r="AI61" s="87"/>
    </row>
    <row r="62" spans="1:64" ht="10.5" customHeight="1" x14ac:dyDescent="0.15">
      <c r="B62" s="43" t="s">
        <v>78</v>
      </c>
      <c r="C62" s="124" t="s">
        <v>61</v>
      </c>
      <c r="D62" s="23">
        <f>IF(N56="","",N56)</f>
        <v>14</v>
      </c>
      <c r="E62" s="9" t="str">
        <f t="shared" si="10"/>
        <v>-</v>
      </c>
      <c r="F62" s="157">
        <f>IF(L56="","",L56)</f>
        <v>15</v>
      </c>
      <c r="G62" s="355" t="str">
        <f>IF(I59="","",I59)</f>
        <v/>
      </c>
      <c r="H62" s="22">
        <f>IF(N59="","",N59)</f>
        <v>8</v>
      </c>
      <c r="I62" s="9" t="str">
        <f t="shared" si="11"/>
        <v>-</v>
      </c>
      <c r="J62" s="157">
        <f>IF(L59="","",L59)</f>
        <v>15</v>
      </c>
      <c r="K62" s="355" t="str">
        <f>IF(M59="","",M59)</f>
        <v>-</v>
      </c>
      <c r="L62" s="360"/>
      <c r="M62" s="343"/>
      <c r="N62" s="343"/>
      <c r="O62" s="344"/>
      <c r="P62" s="33">
        <v>15</v>
      </c>
      <c r="Q62" s="9" t="str">
        <f t="shared" si="9"/>
        <v>-</v>
      </c>
      <c r="R62" s="32">
        <v>14</v>
      </c>
      <c r="S62" s="369"/>
      <c r="T62" s="351"/>
      <c r="U62" s="352"/>
      <c r="V62" s="352"/>
      <c r="W62" s="353"/>
      <c r="X62" s="1"/>
      <c r="Y62" s="18">
        <f>COUNTIF(D61:S63,"○")</f>
        <v>3</v>
      </c>
      <c r="Z62" s="17">
        <f>COUNTIF(D61:S63,"×")</f>
        <v>0</v>
      </c>
      <c r="AA62" s="14">
        <f>(IF((D61&gt;F61),1,0))+(IF((D62&gt;F62),1,0))+(IF((D63&gt;F63),1,0))+(IF((H61&gt;J61),1,0))+(IF((H62&gt;J62),1,0))+(IF((H63&gt;J63),1,0))+(IF((L61&gt;N61),1,0))+(IF((L62&gt;N62),1,0))+(IF((L63&gt;N63),1,0))+(IF((P61&gt;R61),1,0))+(IF((P62&gt;R62),1,0))+(IF((P63&gt;R63),1,0))</f>
        <v>6</v>
      </c>
      <c r="AB62" s="6">
        <f>(IF((D61&lt;F61),1,0))+(IF((D62&lt;F62),1,0))+(IF((D63&lt;F63),1,0))+(IF((H61&lt;J61),1,0))+(IF((H62&lt;J62),1,0))+(IF((H63&lt;J63),1,0))+(IF((L61&lt;N61),1,0))+(IF((L62&lt;N62),1,0))+(IF((L63&lt;N63),1,0))+(IF((P61&lt;R61),1,0))+(IF((P62&lt;R62),1,0))+(IF((P63&lt;R63),1,0))</f>
        <v>2</v>
      </c>
      <c r="AC62" s="13">
        <f>AA62-AB62</f>
        <v>4</v>
      </c>
      <c r="AD62" s="17">
        <f>SUM(D61:D63,H61:H63,L61:L63,P61:P63)</f>
        <v>111</v>
      </c>
      <c r="AE62" s="17">
        <f>SUM(F61:F63,J61:J63,N61:N63,R61:R63)</f>
        <v>90</v>
      </c>
      <c r="AF62" s="16">
        <f>AD62-AE62</f>
        <v>21</v>
      </c>
      <c r="AH62" s="87"/>
      <c r="AI62" s="87"/>
    </row>
    <row r="63" spans="1:64" ht="10.5" customHeight="1" x14ac:dyDescent="0.15">
      <c r="B63" s="47"/>
      <c r="C63" s="94"/>
      <c r="D63" s="31">
        <f>IF(N57="","",N57)</f>
        <v>15</v>
      </c>
      <c r="E63" s="30" t="str">
        <f t="shared" si="10"/>
        <v>-</v>
      </c>
      <c r="F63" s="28">
        <f>IF(L57="","",L57)</f>
        <v>12</v>
      </c>
      <c r="G63" s="356" t="str">
        <f>IF(I60="","",I60)</f>
        <v/>
      </c>
      <c r="H63" s="29">
        <f>IF(N60="","",N60)</f>
        <v>15</v>
      </c>
      <c r="I63" s="9" t="str">
        <f t="shared" si="11"/>
        <v>-</v>
      </c>
      <c r="J63" s="28">
        <f>IF(L60="","",L60)</f>
        <v>11</v>
      </c>
      <c r="K63" s="356" t="str">
        <f>IF(M60="","",M60)</f>
        <v>-</v>
      </c>
      <c r="L63" s="361"/>
      <c r="M63" s="346"/>
      <c r="N63" s="346"/>
      <c r="O63" s="347"/>
      <c r="P63" s="27"/>
      <c r="Q63" s="9" t="str">
        <f t="shared" si="9"/>
        <v/>
      </c>
      <c r="R63" s="26"/>
      <c r="S63" s="370"/>
      <c r="T63" s="248">
        <f>Y62</f>
        <v>3</v>
      </c>
      <c r="U63" s="249" t="s">
        <v>2</v>
      </c>
      <c r="V63" s="249">
        <f>Z62</f>
        <v>0</v>
      </c>
      <c r="W63" s="250" t="s">
        <v>1</v>
      </c>
      <c r="X63" s="1"/>
      <c r="Y63" s="18"/>
      <c r="Z63" s="17"/>
      <c r="AA63" s="18"/>
      <c r="AB63" s="17"/>
      <c r="AC63" s="16"/>
      <c r="AD63" s="17"/>
      <c r="AE63" s="17"/>
      <c r="AF63" s="16"/>
      <c r="AH63" s="87"/>
      <c r="AI63" s="87"/>
    </row>
    <row r="64" spans="1:64" ht="10.5" customHeight="1" x14ac:dyDescent="0.15">
      <c r="B64" s="43" t="s">
        <v>104</v>
      </c>
      <c r="C64" s="124" t="s">
        <v>0</v>
      </c>
      <c r="D64" s="23">
        <f>IF(R55="","",R55)</f>
        <v>15</v>
      </c>
      <c r="E64" s="9" t="str">
        <f t="shared" si="10"/>
        <v>-</v>
      </c>
      <c r="F64" s="157">
        <f>IF(P55="","",P55)</f>
        <v>5</v>
      </c>
      <c r="G64" s="354" t="str">
        <f>IF(S55="","",IF(S55="○","×",IF(S55="×","○")))</f>
        <v>○</v>
      </c>
      <c r="H64" s="22">
        <f>IF(R58="","",R58)</f>
        <v>8</v>
      </c>
      <c r="I64" s="25" t="str">
        <f t="shared" si="11"/>
        <v>-</v>
      </c>
      <c r="J64" s="157">
        <f>IF(P58="","",P58)</f>
        <v>15</v>
      </c>
      <c r="K64" s="354" t="str">
        <f>IF(S58="","",IF(S58="○","×",IF(S58="×","○")))</f>
        <v>×</v>
      </c>
      <c r="L64" s="24">
        <f>IF(R61="","",R61)</f>
        <v>5</v>
      </c>
      <c r="M64" s="9" t="str">
        <f>IF(L64="","","-")</f>
        <v>-</v>
      </c>
      <c r="N64" s="156">
        <f>IF(P61="","",P61)</f>
        <v>15</v>
      </c>
      <c r="O64" s="354" t="str">
        <f>IF(S61="","",IF(S61="○","×",IF(S61="×","○")))</f>
        <v>×</v>
      </c>
      <c r="P64" s="357"/>
      <c r="Q64" s="358"/>
      <c r="R64" s="358"/>
      <c r="S64" s="394"/>
      <c r="T64" s="362" t="s">
        <v>293</v>
      </c>
      <c r="U64" s="363"/>
      <c r="V64" s="363"/>
      <c r="W64" s="364"/>
      <c r="X64" s="1"/>
      <c r="Y64" s="151"/>
      <c r="Z64" s="152"/>
      <c r="AA64" s="151"/>
      <c r="AB64" s="152"/>
      <c r="AC64" s="15"/>
      <c r="AD64" s="152"/>
      <c r="AE64" s="152"/>
      <c r="AF64" s="15"/>
      <c r="AH64" s="87"/>
      <c r="AI64" s="87"/>
    </row>
    <row r="65" spans="1:55" ht="10.5" customHeight="1" x14ac:dyDescent="0.15">
      <c r="B65" s="43" t="s">
        <v>105</v>
      </c>
      <c r="C65" s="124" t="s">
        <v>0</v>
      </c>
      <c r="D65" s="23">
        <f>IF(R56="","",R56)</f>
        <v>15</v>
      </c>
      <c r="E65" s="9" t="str">
        <f t="shared" si="10"/>
        <v>-</v>
      </c>
      <c r="F65" s="157">
        <f>IF(P56="","",P56)</f>
        <v>11</v>
      </c>
      <c r="G65" s="355" t="str">
        <f>IF(I62="","",I62)</f>
        <v>-</v>
      </c>
      <c r="H65" s="22">
        <f>IF(R59="","",R59)</f>
        <v>13</v>
      </c>
      <c r="I65" s="9" t="str">
        <f t="shared" si="11"/>
        <v>-</v>
      </c>
      <c r="J65" s="157">
        <f>IF(P59="","",P59)</f>
        <v>15</v>
      </c>
      <c r="K65" s="355" t="str">
        <f>IF(M62="","",M62)</f>
        <v/>
      </c>
      <c r="L65" s="22">
        <f>IF(R62="","",R62)</f>
        <v>14</v>
      </c>
      <c r="M65" s="9" t="str">
        <f>IF(L65="","","-")</f>
        <v>-</v>
      </c>
      <c r="N65" s="157">
        <f>IF(P62="","",P62)</f>
        <v>15</v>
      </c>
      <c r="O65" s="355" t="str">
        <f>IF(Q62="","",Q62)</f>
        <v>-</v>
      </c>
      <c r="P65" s="360"/>
      <c r="Q65" s="343"/>
      <c r="R65" s="343"/>
      <c r="S65" s="395"/>
      <c r="T65" s="351"/>
      <c r="U65" s="352"/>
      <c r="V65" s="352"/>
      <c r="W65" s="353"/>
      <c r="X65" s="1"/>
      <c r="Y65" s="18">
        <f>COUNTIF(D64:S66,"○")</f>
        <v>1</v>
      </c>
      <c r="Z65" s="17">
        <f>COUNTIF(D64:S66,"×")</f>
        <v>2</v>
      </c>
      <c r="AA65" s="14">
        <f>(IF((D64&gt;F64),1,0))+(IF((D65&gt;F65),1,0))+(IF((D66&gt;F66),1,0))+(IF((H64&gt;J64),1,0))+(IF((H65&gt;J65),1,0))+(IF((H66&gt;J66),1,0))+(IF((L64&gt;N64),1,0))+(IF((L65&gt;N65),1,0))+(IF((L66&gt;N66),1,0))+(IF((P64&gt;R64),1,0))+(IF((P65&gt;R65),1,0))+(IF((P66&gt;R66),1,0))</f>
        <v>2</v>
      </c>
      <c r="AB65" s="6">
        <f>(IF((D64&lt;F64),1,0))+(IF((D65&lt;F65),1,0))+(IF((D66&lt;F66),1,0))+(IF((H64&lt;J64),1,0))+(IF((H65&lt;J65),1,0))+(IF((H66&lt;J66),1,0))+(IF((L64&lt;N64),1,0))+(IF((L65&lt;N65),1,0))+(IF((L66&lt;N66),1,0))+(IF((P64&lt;R64),1,0))+(IF((P65&lt;R65),1,0))+(IF((P66&lt;R66),1,0))</f>
        <v>4</v>
      </c>
      <c r="AC65" s="13">
        <f>AA65-AB65</f>
        <v>-2</v>
      </c>
      <c r="AD65" s="17">
        <f>SUM(D64:D66,H64:H66,L64:L66,P64:P66)</f>
        <v>70</v>
      </c>
      <c r="AE65" s="17">
        <f>SUM(F64:F66,J64:J66,N64:N66,R64:R66)</f>
        <v>76</v>
      </c>
      <c r="AF65" s="16">
        <f>AD65-AE65</f>
        <v>-6</v>
      </c>
      <c r="AH65" s="87"/>
      <c r="AI65" s="87"/>
    </row>
    <row r="66" spans="1:55" ht="10.5" customHeight="1" thickBot="1" x14ac:dyDescent="0.2">
      <c r="B66" s="45"/>
      <c r="C66" s="126"/>
      <c r="D66" s="21" t="str">
        <f>IF(R57="","",R57)</f>
        <v/>
      </c>
      <c r="E66" s="19" t="str">
        <f t="shared" si="10"/>
        <v/>
      </c>
      <c r="F66" s="158" t="str">
        <f>IF(P57="","",P57)</f>
        <v/>
      </c>
      <c r="G66" s="402" t="str">
        <f>IF(I63="","",I63)</f>
        <v>-</v>
      </c>
      <c r="H66" s="20" t="str">
        <f>IF(R60="","",R60)</f>
        <v/>
      </c>
      <c r="I66" s="19" t="str">
        <f t="shared" si="11"/>
        <v/>
      </c>
      <c r="J66" s="158" t="str">
        <f>IF(P60="","",P60)</f>
        <v/>
      </c>
      <c r="K66" s="402" t="str">
        <f>IF(M63="","",M63)</f>
        <v/>
      </c>
      <c r="L66" s="20" t="str">
        <f>IF(R63="","",R63)</f>
        <v/>
      </c>
      <c r="M66" s="19" t="str">
        <f>IF(L66="","","-")</f>
        <v/>
      </c>
      <c r="N66" s="158" t="str">
        <f>IF(P63="","",P63)</f>
        <v/>
      </c>
      <c r="O66" s="402" t="str">
        <f>IF(Q63="","",Q63)</f>
        <v/>
      </c>
      <c r="P66" s="396"/>
      <c r="Q66" s="397"/>
      <c r="R66" s="397"/>
      <c r="S66" s="398"/>
      <c r="T66" s="5">
        <f>Y65</f>
        <v>1</v>
      </c>
      <c r="U66" s="4" t="s">
        <v>2</v>
      </c>
      <c r="V66" s="4">
        <f>Z65</f>
        <v>2</v>
      </c>
      <c r="W66" s="3" t="s">
        <v>1</v>
      </c>
      <c r="X66" s="1"/>
      <c r="Y66" s="12"/>
      <c r="Z66" s="11"/>
      <c r="AA66" s="12"/>
      <c r="AB66" s="11"/>
      <c r="AC66" s="10"/>
      <c r="AD66" s="11"/>
      <c r="AE66" s="11"/>
      <c r="AF66" s="10"/>
      <c r="AH66" s="87"/>
      <c r="AI66" s="87"/>
    </row>
    <row r="67" spans="1:55" ht="10.5" customHeight="1" x14ac:dyDescent="0.2">
      <c r="B67" s="87"/>
      <c r="C67" s="87"/>
      <c r="AH67" s="87"/>
      <c r="AI67" s="87"/>
    </row>
    <row r="68" spans="1:55" ht="10.5" customHeight="1" thickBot="1" x14ac:dyDescent="0.25">
      <c r="B68" s="87"/>
      <c r="C68" s="87"/>
      <c r="AH68" s="87"/>
      <c r="AI68" s="87"/>
    </row>
    <row r="69" spans="1:55" ht="10.5" customHeight="1" x14ac:dyDescent="0.2">
      <c r="A69" s="88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 ht="10.5" customHeight="1" thickBot="1" x14ac:dyDescent="0.25">
      <c r="B70" s="49" t="s">
        <v>120</v>
      </c>
      <c r="C70" s="50" t="s">
        <v>122</v>
      </c>
      <c r="D70" s="409" t="s">
        <v>28</v>
      </c>
      <c r="E70" s="410"/>
      <c r="F70" s="410"/>
      <c r="G70" s="411"/>
      <c r="H70" s="68"/>
      <c r="I70" s="60"/>
      <c r="J70" s="60"/>
      <c r="K70" s="160"/>
      <c r="L70" s="160"/>
      <c r="M70" s="60"/>
      <c r="N70" s="51"/>
      <c r="O70" s="51"/>
      <c r="P70" s="51"/>
      <c r="Q70" s="51"/>
      <c r="R70" s="51"/>
      <c r="S70" s="338" t="s">
        <v>14</v>
      </c>
      <c r="T70" s="338"/>
      <c r="U70" s="338"/>
      <c r="V70" s="338"/>
      <c r="W70" s="338"/>
      <c r="X70" s="338"/>
      <c r="Y70" s="338"/>
      <c r="Z70" s="338"/>
      <c r="AA70" s="338"/>
      <c r="AB70" s="338"/>
      <c r="AC70" s="338"/>
      <c r="AD70" s="338"/>
      <c r="AE70" s="338"/>
      <c r="AF70" s="338"/>
      <c r="AG70" s="338"/>
      <c r="AH70" s="129"/>
    </row>
    <row r="71" spans="1:55" ht="10.5" customHeight="1" thickTop="1" thickBot="1" x14ac:dyDescent="0.25">
      <c r="B71" s="52" t="s">
        <v>121</v>
      </c>
      <c r="C71" s="53" t="s">
        <v>123</v>
      </c>
      <c r="D71" s="412"/>
      <c r="E71" s="413"/>
      <c r="F71" s="413"/>
      <c r="G71" s="414"/>
      <c r="H71" s="222"/>
      <c r="I71" s="223">
        <v>15</v>
      </c>
      <c r="J71" s="224">
        <v>15</v>
      </c>
      <c r="K71" s="60"/>
      <c r="L71" s="60"/>
      <c r="M71" s="60"/>
      <c r="N71" s="51"/>
      <c r="O71" s="51"/>
      <c r="P71" s="51"/>
      <c r="Q71" s="51"/>
      <c r="R71" s="51"/>
      <c r="S71" s="338"/>
      <c r="T71" s="338"/>
      <c r="U71" s="338"/>
      <c r="V71" s="338"/>
      <c r="W71" s="338"/>
      <c r="X71" s="338"/>
      <c r="Y71" s="338"/>
      <c r="Z71" s="338"/>
      <c r="AA71" s="338"/>
      <c r="AB71" s="338"/>
      <c r="AC71" s="338"/>
      <c r="AD71" s="338"/>
      <c r="AE71" s="338"/>
      <c r="AF71" s="338"/>
      <c r="AG71" s="338"/>
      <c r="AH71" s="245"/>
      <c r="AI71" s="245"/>
      <c r="AJ71" s="245"/>
      <c r="AK71" s="245"/>
      <c r="AL71" s="245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</row>
    <row r="72" spans="1:55" ht="10.5" customHeight="1" thickTop="1" x14ac:dyDescent="0.2">
      <c r="B72" s="55" t="s">
        <v>137</v>
      </c>
      <c r="C72" s="56" t="s">
        <v>59</v>
      </c>
      <c r="D72" s="415" t="s">
        <v>9</v>
      </c>
      <c r="E72" s="416"/>
      <c r="F72" s="416"/>
      <c r="G72" s="417"/>
      <c r="H72" s="173"/>
      <c r="I72" s="173">
        <v>2</v>
      </c>
      <c r="J72" s="174">
        <v>6</v>
      </c>
      <c r="K72" s="71"/>
      <c r="L72" s="71"/>
      <c r="M72" s="90"/>
      <c r="N72" s="60"/>
      <c r="O72" s="60"/>
      <c r="P72" s="60"/>
      <c r="Q72" s="57"/>
      <c r="R72" s="57"/>
      <c r="S72" s="338"/>
      <c r="T72" s="338"/>
      <c r="U72" s="338"/>
      <c r="V72" s="338"/>
      <c r="W72" s="338"/>
      <c r="X72" s="338"/>
      <c r="Y72" s="338"/>
      <c r="Z72" s="338"/>
      <c r="AA72" s="338"/>
      <c r="AB72" s="338"/>
      <c r="AC72" s="338"/>
      <c r="AD72" s="338"/>
      <c r="AE72" s="338"/>
      <c r="AF72" s="338"/>
      <c r="AG72" s="338"/>
      <c r="AH72" s="337" t="s">
        <v>11</v>
      </c>
      <c r="AI72" s="337"/>
      <c r="AJ72" s="337"/>
      <c r="AK72" s="337"/>
      <c r="AL72" s="337"/>
      <c r="AM72" s="337"/>
      <c r="AN72" s="337"/>
      <c r="AO72" s="337"/>
      <c r="AP72" s="337"/>
      <c r="AQ72" s="337"/>
      <c r="AR72" s="337"/>
      <c r="AS72" s="337"/>
      <c r="AT72" s="337"/>
      <c r="AU72" s="337"/>
      <c r="AV72" s="337"/>
      <c r="AW72" s="337"/>
      <c r="AX72" s="337"/>
      <c r="AY72" s="337"/>
      <c r="AZ72" s="337"/>
      <c r="BA72" s="337"/>
    </row>
    <row r="73" spans="1:55" ht="10.5" customHeight="1" thickBot="1" x14ac:dyDescent="0.25">
      <c r="B73" s="58" t="s">
        <v>138</v>
      </c>
      <c r="C73" s="59" t="s">
        <v>59</v>
      </c>
      <c r="D73" s="412"/>
      <c r="E73" s="413"/>
      <c r="F73" s="413"/>
      <c r="G73" s="414"/>
      <c r="H73" s="68"/>
      <c r="I73" s="60"/>
      <c r="J73" s="60"/>
      <c r="K73" s="175">
        <v>11</v>
      </c>
      <c r="L73" s="175">
        <v>15</v>
      </c>
      <c r="M73" s="167">
        <v>10</v>
      </c>
      <c r="N73" s="60"/>
      <c r="O73" s="60"/>
      <c r="P73" s="60"/>
      <c r="Q73" s="60"/>
      <c r="R73" s="57"/>
      <c r="S73" s="338"/>
      <c r="T73" s="338"/>
      <c r="U73" s="338"/>
      <c r="V73" s="338"/>
      <c r="W73" s="338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7"/>
      <c r="AI73" s="337"/>
      <c r="AJ73" s="337"/>
      <c r="AK73" s="337"/>
      <c r="AL73" s="337"/>
      <c r="AM73" s="337"/>
      <c r="AN73" s="337"/>
      <c r="AO73" s="337"/>
      <c r="AP73" s="337"/>
      <c r="AQ73" s="337"/>
      <c r="AR73" s="337"/>
      <c r="AS73" s="337"/>
      <c r="AT73" s="337"/>
      <c r="AU73" s="337"/>
      <c r="AV73" s="337"/>
      <c r="AW73" s="337"/>
      <c r="AX73" s="337"/>
      <c r="AY73" s="337"/>
      <c r="AZ73" s="337"/>
      <c r="BA73" s="337"/>
    </row>
    <row r="74" spans="1:55" ht="10.5" customHeight="1" thickTop="1" thickBot="1" x14ac:dyDescent="0.25">
      <c r="B74" s="61" t="s">
        <v>135</v>
      </c>
      <c r="C74" s="62" t="s">
        <v>79</v>
      </c>
      <c r="D74" s="415" t="s">
        <v>29</v>
      </c>
      <c r="E74" s="416"/>
      <c r="F74" s="416"/>
      <c r="G74" s="417"/>
      <c r="H74" s="68"/>
      <c r="I74" s="60"/>
      <c r="J74" s="60"/>
      <c r="K74" s="175">
        <v>15</v>
      </c>
      <c r="L74" s="175">
        <v>8</v>
      </c>
      <c r="M74" s="230">
        <v>15</v>
      </c>
      <c r="N74" s="228"/>
      <c r="O74" s="229"/>
      <c r="P74" s="60"/>
      <c r="Q74" s="60"/>
      <c r="R74" s="60"/>
      <c r="S74" s="338"/>
      <c r="T74" s="338"/>
      <c r="U74" s="338"/>
      <c r="V74" s="338"/>
      <c r="W74" s="338"/>
      <c r="X74" s="338"/>
      <c r="Y74" s="338"/>
      <c r="Z74" s="338"/>
      <c r="AA74" s="338"/>
      <c r="AB74" s="338"/>
      <c r="AC74" s="338"/>
      <c r="AD74" s="338"/>
      <c r="AE74" s="338"/>
      <c r="AF74" s="338"/>
      <c r="AG74" s="338"/>
      <c r="AH74" s="326" t="s">
        <v>36</v>
      </c>
      <c r="AI74" s="326"/>
      <c r="AJ74" s="326"/>
      <c r="AK74" s="326"/>
      <c r="AL74" s="326"/>
      <c r="AM74" s="326"/>
      <c r="AN74" s="326"/>
      <c r="AO74" s="326"/>
      <c r="AP74" s="326"/>
      <c r="AQ74" s="326"/>
      <c r="AR74" s="326"/>
      <c r="AS74" s="326"/>
      <c r="AT74" s="326"/>
      <c r="AU74" s="326"/>
      <c r="AV74" s="326"/>
      <c r="AW74" s="326"/>
      <c r="AX74" s="326"/>
      <c r="AY74" s="326"/>
      <c r="AZ74" s="326"/>
      <c r="BA74" s="326"/>
    </row>
    <row r="75" spans="1:55" ht="10.5" customHeight="1" thickTop="1" thickBot="1" x14ac:dyDescent="0.25">
      <c r="B75" s="52" t="s">
        <v>136</v>
      </c>
      <c r="C75" s="53" t="s">
        <v>34</v>
      </c>
      <c r="D75" s="328"/>
      <c r="E75" s="329"/>
      <c r="F75" s="329"/>
      <c r="G75" s="330"/>
      <c r="H75" s="222"/>
      <c r="I75" s="223">
        <v>15</v>
      </c>
      <c r="J75" s="224">
        <v>15</v>
      </c>
      <c r="K75" s="233"/>
      <c r="L75" s="233"/>
      <c r="M75" s="234"/>
      <c r="N75" s="60"/>
      <c r="O75" s="239"/>
      <c r="P75" s="60"/>
      <c r="Q75" s="60"/>
      <c r="R75" s="60"/>
      <c r="S75" s="303"/>
      <c r="T75" s="303"/>
      <c r="U75" s="303"/>
      <c r="V75" s="303"/>
      <c r="W75" s="303"/>
      <c r="X75" s="303"/>
      <c r="Y75" s="303"/>
      <c r="Z75" s="303"/>
      <c r="AA75" s="303"/>
      <c r="AB75" s="303"/>
      <c r="AC75" s="303"/>
      <c r="AD75" s="303"/>
      <c r="AE75" s="303"/>
      <c r="AF75" s="303"/>
      <c r="AG75" s="303"/>
      <c r="AH75" s="326"/>
      <c r="AI75" s="326"/>
      <c r="AJ75" s="326"/>
      <c r="AK75" s="326"/>
      <c r="AL75" s="326"/>
      <c r="AM75" s="326"/>
      <c r="AN75" s="326"/>
      <c r="AO75" s="326"/>
      <c r="AP75" s="326"/>
      <c r="AQ75" s="326"/>
      <c r="AR75" s="326"/>
      <c r="AS75" s="326"/>
      <c r="AT75" s="326"/>
      <c r="AU75" s="326"/>
      <c r="AV75" s="326"/>
      <c r="AW75" s="326"/>
      <c r="AX75" s="326"/>
      <c r="AY75" s="326"/>
      <c r="AZ75" s="326"/>
      <c r="BA75" s="326"/>
    </row>
    <row r="76" spans="1:55" ht="10.5" customHeight="1" thickTop="1" x14ac:dyDescent="0.2">
      <c r="B76" s="66" t="s">
        <v>268</v>
      </c>
      <c r="C76" s="67" t="s">
        <v>33</v>
      </c>
      <c r="D76" s="327" t="s">
        <v>10</v>
      </c>
      <c r="E76" s="321"/>
      <c r="F76" s="321"/>
      <c r="G76" s="322"/>
      <c r="H76" s="173"/>
      <c r="I76" s="173">
        <v>12</v>
      </c>
      <c r="J76" s="174">
        <v>9</v>
      </c>
      <c r="K76" s="60"/>
      <c r="L76" s="60"/>
      <c r="M76" s="60"/>
      <c r="N76" s="60"/>
      <c r="O76" s="239"/>
      <c r="P76" s="60"/>
      <c r="Q76" s="60"/>
      <c r="R76" s="60"/>
      <c r="S76" s="127" t="s">
        <v>13</v>
      </c>
      <c r="T76" s="146"/>
      <c r="U76" s="146"/>
      <c r="V76" s="146"/>
      <c r="W76" s="146"/>
      <c r="X76" s="143"/>
      <c r="Y76" s="144"/>
      <c r="Z76" s="144"/>
      <c r="AA76" s="144"/>
      <c r="AB76" s="144"/>
      <c r="AC76" s="144"/>
      <c r="AD76" s="144"/>
      <c r="AE76" s="144"/>
      <c r="AF76" s="144"/>
      <c r="AG76" s="143"/>
    </row>
    <row r="77" spans="1:55" ht="10.5" customHeight="1" thickBot="1" x14ac:dyDescent="0.2">
      <c r="B77" s="69" t="s">
        <v>269</v>
      </c>
      <c r="C77" s="70" t="s">
        <v>33</v>
      </c>
      <c r="D77" s="328"/>
      <c r="E77" s="329"/>
      <c r="F77" s="329"/>
      <c r="G77" s="330"/>
      <c r="H77" s="60"/>
      <c r="I77" s="60"/>
      <c r="J77" s="60"/>
      <c r="K77" s="60"/>
      <c r="L77" s="60"/>
      <c r="M77" s="60"/>
      <c r="N77" s="175">
        <v>15</v>
      </c>
      <c r="O77" s="230">
        <v>15</v>
      </c>
      <c r="P77" s="60"/>
      <c r="Q77" s="251"/>
      <c r="R77" s="252"/>
      <c r="S77" s="455" t="str">
        <f>B74</f>
        <v>川北　淳</v>
      </c>
      <c r="T77" s="456"/>
      <c r="U77" s="456"/>
      <c r="V77" s="456"/>
      <c r="W77" s="456"/>
      <c r="X77" s="456"/>
      <c r="Y77" s="456"/>
      <c r="Z77" s="457" t="str">
        <f>C74</f>
        <v>四国電力</v>
      </c>
      <c r="AA77" s="456"/>
      <c r="AB77" s="456"/>
      <c r="AC77" s="456"/>
      <c r="AD77" s="456"/>
      <c r="AE77" s="456"/>
      <c r="AF77" s="456"/>
      <c r="AG77" s="456"/>
      <c r="AH77" s="163"/>
    </row>
    <row r="78" spans="1:55" ht="10.5" customHeight="1" thickTop="1" x14ac:dyDescent="0.2">
      <c r="B78" s="61" t="s">
        <v>282</v>
      </c>
      <c r="C78" s="62" t="s">
        <v>283</v>
      </c>
      <c r="D78" s="327" t="s">
        <v>30</v>
      </c>
      <c r="E78" s="321"/>
      <c r="F78" s="321"/>
      <c r="G78" s="322"/>
      <c r="H78" s="113"/>
      <c r="I78" s="114"/>
      <c r="J78" s="114"/>
      <c r="K78" s="160"/>
      <c r="L78" s="160"/>
      <c r="M78" s="60"/>
      <c r="N78" s="175">
        <v>11</v>
      </c>
      <c r="O78" s="167">
        <v>13</v>
      </c>
      <c r="P78" s="231"/>
      <c r="Q78" s="228"/>
      <c r="R78" s="247"/>
      <c r="S78" s="458" t="str">
        <f>B75</f>
        <v>田中舞衣</v>
      </c>
      <c r="T78" s="459"/>
      <c r="U78" s="459"/>
      <c r="V78" s="459"/>
      <c r="W78" s="459"/>
      <c r="X78" s="459"/>
      <c r="Y78" s="459"/>
      <c r="Z78" s="460" t="str">
        <f>C75</f>
        <v>まんのうクラブ</v>
      </c>
      <c r="AA78" s="459"/>
      <c r="AB78" s="459"/>
      <c r="AC78" s="459"/>
      <c r="AD78" s="459"/>
      <c r="AE78" s="459"/>
      <c r="AF78" s="459"/>
      <c r="AG78" s="459"/>
      <c r="AH78" s="139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</row>
    <row r="79" spans="1:55" ht="10.5" customHeight="1" thickBot="1" x14ac:dyDescent="0.25">
      <c r="B79" s="52" t="s">
        <v>95</v>
      </c>
      <c r="C79" s="53" t="s">
        <v>96</v>
      </c>
      <c r="D79" s="328"/>
      <c r="E79" s="329"/>
      <c r="F79" s="329"/>
      <c r="G79" s="330"/>
      <c r="H79" s="172">
        <v>9</v>
      </c>
      <c r="I79" s="172">
        <v>15</v>
      </c>
      <c r="J79" s="168">
        <v>10</v>
      </c>
      <c r="K79" s="113"/>
      <c r="L79" s="114"/>
      <c r="M79" s="114"/>
      <c r="N79" s="60"/>
      <c r="O79" s="91"/>
      <c r="P79" s="60"/>
      <c r="Q79" s="60"/>
      <c r="R79" s="60"/>
      <c r="S79" s="128" t="s">
        <v>32</v>
      </c>
      <c r="T79" s="145"/>
      <c r="U79" s="145"/>
      <c r="V79" s="145"/>
      <c r="W79" s="145"/>
      <c r="X79" s="145"/>
      <c r="Y79" s="101"/>
      <c r="Z79" s="101"/>
      <c r="AA79" s="101"/>
      <c r="AB79" s="101"/>
      <c r="AC79" s="101"/>
      <c r="AD79" s="101"/>
      <c r="AE79" s="101"/>
      <c r="AF79" s="101"/>
      <c r="AG79" s="93"/>
      <c r="AH79" s="65"/>
    </row>
    <row r="80" spans="1:55" ht="10.5" customHeight="1" thickTop="1" thickBot="1" x14ac:dyDescent="0.2">
      <c r="B80" s="72" t="s">
        <v>112</v>
      </c>
      <c r="C80" s="73" t="s">
        <v>91</v>
      </c>
      <c r="D80" s="320" t="s">
        <v>8</v>
      </c>
      <c r="E80" s="321"/>
      <c r="F80" s="321"/>
      <c r="G80" s="322"/>
      <c r="H80" s="225">
        <v>15</v>
      </c>
      <c r="I80" s="226">
        <v>13</v>
      </c>
      <c r="J80" s="227">
        <v>15</v>
      </c>
      <c r="K80" s="71"/>
      <c r="L80" s="71"/>
      <c r="M80" s="90"/>
      <c r="N80" s="51"/>
      <c r="O80" s="169"/>
      <c r="P80" s="60"/>
      <c r="Q80" s="60"/>
      <c r="R80" s="91"/>
      <c r="S80" s="455" t="str">
        <f>B82</f>
        <v>永井秀昌</v>
      </c>
      <c r="T80" s="456"/>
      <c r="U80" s="456"/>
      <c r="V80" s="456"/>
      <c r="W80" s="456"/>
      <c r="X80" s="456"/>
      <c r="Y80" s="456"/>
      <c r="Z80" s="457" t="str">
        <f>C82</f>
        <v>新居浜愛好会</v>
      </c>
      <c r="AA80" s="456"/>
      <c r="AB80" s="456"/>
      <c r="AC80" s="456"/>
      <c r="AD80" s="456"/>
      <c r="AE80" s="456"/>
      <c r="AF80" s="456"/>
      <c r="AG80" s="456"/>
      <c r="AH80" s="163"/>
    </row>
    <row r="81" spans="1:72" ht="10.5" customHeight="1" thickTop="1" thickBot="1" x14ac:dyDescent="0.25">
      <c r="B81" s="74" t="s">
        <v>113</v>
      </c>
      <c r="C81" s="75" t="s">
        <v>91</v>
      </c>
      <c r="D81" s="418"/>
      <c r="E81" s="329"/>
      <c r="F81" s="329"/>
      <c r="G81" s="330"/>
      <c r="H81" s="60"/>
      <c r="I81" s="60"/>
      <c r="J81" s="60"/>
      <c r="K81" s="175"/>
      <c r="L81" s="175">
        <v>13</v>
      </c>
      <c r="M81" s="167">
        <v>11</v>
      </c>
      <c r="N81" s="170"/>
      <c r="O81" s="171"/>
      <c r="P81" s="60"/>
      <c r="Q81" s="60"/>
      <c r="R81" s="91"/>
      <c r="S81" s="458" t="str">
        <f>B83</f>
        <v>永井日南乃</v>
      </c>
      <c r="T81" s="459"/>
      <c r="U81" s="459"/>
      <c r="V81" s="459"/>
      <c r="W81" s="459"/>
      <c r="X81" s="459"/>
      <c r="Y81" s="459"/>
      <c r="Z81" s="460" t="str">
        <f>C83</f>
        <v>新居浜愛好会</v>
      </c>
      <c r="AA81" s="459"/>
      <c r="AB81" s="459"/>
      <c r="AC81" s="459"/>
      <c r="AD81" s="459"/>
      <c r="AE81" s="459"/>
      <c r="AF81" s="459"/>
      <c r="AG81" s="459"/>
      <c r="AH81" s="139"/>
      <c r="AJ81" s="118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</row>
    <row r="82" spans="1:72" ht="10.5" customHeight="1" thickTop="1" thickBot="1" x14ac:dyDescent="0.25">
      <c r="B82" s="72" t="s">
        <v>128</v>
      </c>
      <c r="C82" s="73" t="s">
        <v>130</v>
      </c>
      <c r="D82" s="320" t="s">
        <v>31</v>
      </c>
      <c r="E82" s="321"/>
      <c r="F82" s="321"/>
      <c r="G82" s="322"/>
      <c r="H82" s="68"/>
      <c r="I82" s="60"/>
      <c r="J82" s="60"/>
      <c r="K82" s="175"/>
      <c r="L82" s="175">
        <v>15</v>
      </c>
      <c r="M82" s="230">
        <v>15</v>
      </c>
      <c r="N82" s="51"/>
      <c r="O82" s="51"/>
      <c r="P82" s="60"/>
      <c r="Q82" s="160"/>
      <c r="R82" s="160"/>
      <c r="S82" s="135"/>
      <c r="T82" s="135"/>
      <c r="U82" s="135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40"/>
      <c r="AH82" s="140"/>
      <c r="AI82" s="65"/>
      <c r="AJ82" s="118"/>
      <c r="AK82" s="118"/>
      <c r="AL82" s="118"/>
      <c r="AM82" s="118"/>
      <c r="AN82" s="118"/>
      <c r="AO82" s="118"/>
      <c r="AP82" s="118"/>
      <c r="AQ82" s="118"/>
      <c r="AR82" s="118"/>
      <c r="AS82" s="118"/>
      <c r="AT82" s="118"/>
      <c r="AU82" s="118"/>
      <c r="AV82" s="118"/>
      <c r="AW82" s="118"/>
      <c r="AX82" s="118"/>
      <c r="AY82" s="118"/>
      <c r="AZ82" s="118"/>
      <c r="BA82" s="118"/>
      <c r="BB82" s="118"/>
      <c r="BC82" s="118"/>
    </row>
    <row r="83" spans="1:72" ht="10.5" customHeight="1" thickTop="1" thickBot="1" x14ac:dyDescent="0.25">
      <c r="B83" s="74" t="s">
        <v>129</v>
      </c>
      <c r="C83" s="75" t="s">
        <v>130</v>
      </c>
      <c r="D83" s="418"/>
      <c r="E83" s="329"/>
      <c r="F83" s="329"/>
      <c r="G83" s="330"/>
      <c r="H83" s="222"/>
      <c r="I83" s="223">
        <v>15</v>
      </c>
      <c r="J83" s="224">
        <v>15</v>
      </c>
      <c r="K83" s="233"/>
      <c r="L83" s="233"/>
      <c r="M83" s="234"/>
      <c r="N83" s="51"/>
      <c r="O83" s="51"/>
      <c r="P83" s="60"/>
      <c r="Q83" s="160"/>
      <c r="R83" s="160"/>
      <c r="S83" s="135"/>
      <c r="T83" s="135"/>
      <c r="U83" s="135"/>
      <c r="V83" s="136"/>
      <c r="W83" s="136"/>
      <c r="X83" s="136"/>
      <c r="Y83" s="136"/>
      <c r="Z83" s="136"/>
      <c r="AA83" s="136"/>
      <c r="AB83" s="136"/>
      <c r="AC83" s="136"/>
      <c r="AD83" s="136"/>
      <c r="AE83" s="140"/>
      <c r="AF83" s="140"/>
      <c r="AJ83" s="118"/>
      <c r="AK83" s="118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</row>
    <row r="84" spans="1:72" ht="10.5" customHeight="1" thickTop="1" x14ac:dyDescent="0.2">
      <c r="B84" s="61" t="s">
        <v>117</v>
      </c>
      <c r="C84" s="62" t="s">
        <v>119</v>
      </c>
      <c r="D84" s="327" t="s">
        <v>27</v>
      </c>
      <c r="E84" s="321"/>
      <c r="F84" s="321"/>
      <c r="G84" s="322"/>
      <c r="H84" s="173"/>
      <c r="I84" s="173">
        <v>13</v>
      </c>
      <c r="J84" s="174">
        <v>10</v>
      </c>
      <c r="K84" s="60"/>
      <c r="L84" s="60"/>
      <c r="M84" s="60"/>
      <c r="N84" s="60"/>
      <c r="O84" s="60"/>
      <c r="P84" s="60"/>
      <c r="Q84" s="57"/>
      <c r="R84" s="57"/>
      <c r="AI84" s="135"/>
    </row>
    <row r="85" spans="1:72" ht="10.5" customHeight="1" x14ac:dyDescent="0.2">
      <c r="B85" s="76" t="s">
        <v>118</v>
      </c>
      <c r="C85" s="77" t="s">
        <v>119</v>
      </c>
      <c r="D85" s="419"/>
      <c r="E85" s="324"/>
      <c r="F85" s="324"/>
      <c r="G85" s="325"/>
      <c r="H85" s="60"/>
      <c r="I85" s="60"/>
      <c r="J85" s="60"/>
      <c r="K85" s="60"/>
      <c r="L85" s="60"/>
      <c r="M85" s="60"/>
      <c r="N85" s="60"/>
      <c r="O85" s="60"/>
      <c r="P85" s="60"/>
      <c r="Q85" s="57"/>
      <c r="R85" s="57"/>
      <c r="AI85" s="135"/>
    </row>
    <row r="86" spans="1:72" ht="3" customHeight="1" thickBot="1" x14ac:dyDescent="0.25">
      <c r="A86" s="65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</row>
    <row r="87" spans="1:72" ht="10.5" customHeight="1" x14ac:dyDescent="0.15">
      <c r="B87" s="407" t="s">
        <v>42</v>
      </c>
      <c r="C87" s="371"/>
      <c r="D87" s="375" t="str">
        <f>B89</f>
        <v>斉藤博昭</v>
      </c>
      <c r="E87" s="376"/>
      <c r="F87" s="376"/>
      <c r="G87" s="377"/>
      <c r="H87" s="378" t="str">
        <f>B92</f>
        <v>森川芳樹</v>
      </c>
      <c r="I87" s="376"/>
      <c r="J87" s="376"/>
      <c r="K87" s="377"/>
      <c r="L87" s="378" t="str">
        <f>B95</f>
        <v>尾﨑謙二</v>
      </c>
      <c r="M87" s="376"/>
      <c r="N87" s="376"/>
      <c r="O87" s="377"/>
      <c r="P87" s="378" t="str">
        <f>B98</f>
        <v>岡本真禎</v>
      </c>
      <c r="Q87" s="376"/>
      <c r="R87" s="376"/>
      <c r="S87" s="379"/>
      <c r="T87" s="380" t="s">
        <v>4</v>
      </c>
      <c r="U87" s="381"/>
      <c r="V87" s="381"/>
      <c r="W87" s="382"/>
      <c r="X87" s="1"/>
      <c r="Y87" s="447" t="s">
        <v>23</v>
      </c>
      <c r="Z87" s="449"/>
      <c r="AA87" s="447" t="s">
        <v>22</v>
      </c>
      <c r="AB87" s="448"/>
      <c r="AC87" s="449"/>
      <c r="AD87" s="403" t="s">
        <v>21</v>
      </c>
      <c r="AE87" s="404"/>
      <c r="AF87" s="405"/>
      <c r="AG87" s="64"/>
      <c r="AH87" s="407" t="s">
        <v>43</v>
      </c>
      <c r="AI87" s="371"/>
      <c r="AJ87" s="375" t="str">
        <f>AH89</f>
        <v>川北　淳</v>
      </c>
      <c r="AK87" s="376"/>
      <c r="AL87" s="376"/>
      <c r="AM87" s="377"/>
      <c r="AN87" s="420" t="str">
        <f>AH92</f>
        <v>香川友彦</v>
      </c>
      <c r="AO87" s="421"/>
      <c r="AP87" s="421"/>
      <c r="AQ87" s="422"/>
      <c r="AR87" s="378" t="str">
        <f>AH95</f>
        <v>尾上哲也</v>
      </c>
      <c r="AS87" s="376"/>
      <c r="AT87" s="376"/>
      <c r="AU87" s="377"/>
      <c r="AV87" s="378" t="str">
        <f>AH98</f>
        <v>岡本亮一</v>
      </c>
      <c r="AW87" s="376"/>
      <c r="AX87" s="376"/>
      <c r="AY87" s="379"/>
      <c r="AZ87" s="380" t="s">
        <v>4</v>
      </c>
      <c r="BA87" s="381"/>
      <c r="BB87" s="381"/>
      <c r="BC87" s="382"/>
      <c r="BD87" s="1"/>
      <c r="BE87" s="447" t="s">
        <v>23</v>
      </c>
      <c r="BF87" s="449"/>
      <c r="BG87" s="447" t="s">
        <v>22</v>
      </c>
      <c r="BH87" s="448"/>
      <c r="BI87" s="449"/>
      <c r="BJ87" s="403" t="s">
        <v>21</v>
      </c>
      <c r="BK87" s="404"/>
      <c r="BL87" s="405"/>
    </row>
    <row r="88" spans="1:72" ht="10.5" customHeight="1" thickBot="1" x14ac:dyDescent="0.2">
      <c r="B88" s="408"/>
      <c r="C88" s="373"/>
      <c r="D88" s="383" t="str">
        <f>B90</f>
        <v>齋藤早津紀</v>
      </c>
      <c r="E88" s="384"/>
      <c r="F88" s="384"/>
      <c r="G88" s="385"/>
      <c r="H88" s="386" t="str">
        <f>B93</f>
        <v>斎藤陽子</v>
      </c>
      <c r="I88" s="384"/>
      <c r="J88" s="384"/>
      <c r="K88" s="385"/>
      <c r="L88" s="386" t="str">
        <f>B96</f>
        <v>平井早苗</v>
      </c>
      <c r="M88" s="384"/>
      <c r="N88" s="384"/>
      <c r="O88" s="385"/>
      <c r="P88" s="386" t="str">
        <f>B99</f>
        <v>村上沙紀</v>
      </c>
      <c r="Q88" s="384"/>
      <c r="R88" s="384"/>
      <c r="S88" s="387"/>
      <c r="T88" s="391" t="s">
        <v>3</v>
      </c>
      <c r="U88" s="392"/>
      <c r="V88" s="392"/>
      <c r="W88" s="393"/>
      <c r="X88" s="1"/>
      <c r="Y88" s="153" t="s">
        <v>20</v>
      </c>
      <c r="Z88" s="154" t="s">
        <v>1</v>
      </c>
      <c r="AA88" s="153" t="s">
        <v>24</v>
      </c>
      <c r="AB88" s="154" t="s">
        <v>19</v>
      </c>
      <c r="AC88" s="155" t="s">
        <v>18</v>
      </c>
      <c r="AD88" s="154" t="s">
        <v>24</v>
      </c>
      <c r="AE88" s="154" t="s">
        <v>19</v>
      </c>
      <c r="AF88" s="155" t="s">
        <v>18</v>
      </c>
      <c r="AG88" s="64"/>
      <c r="AH88" s="430"/>
      <c r="AI88" s="431"/>
      <c r="AJ88" s="383" t="str">
        <f>AH90</f>
        <v>田中舞衣</v>
      </c>
      <c r="AK88" s="384"/>
      <c r="AL88" s="384"/>
      <c r="AM88" s="385"/>
      <c r="AN88" s="423" t="str">
        <f>AH93</f>
        <v>伊達みはる</v>
      </c>
      <c r="AO88" s="424"/>
      <c r="AP88" s="424"/>
      <c r="AQ88" s="425"/>
      <c r="AR88" s="386" t="str">
        <f>AH96</f>
        <v>権田真佑佳</v>
      </c>
      <c r="AS88" s="384"/>
      <c r="AT88" s="384"/>
      <c r="AU88" s="385"/>
      <c r="AV88" s="386" t="str">
        <f>AH99</f>
        <v>那須小百合</v>
      </c>
      <c r="AW88" s="384"/>
      <c r="AX88" s="384"/>
      <c r="AY88" s="387"/>
      <c r="AZ88" s="391" t="s">
        <v>3</v>
      </c>
      <c r="BA88" s="392"/>
      <c r="BB88" s="392"/>
      <c r="BC88" s="393"/>
      <c r="BD88" s="1"/>
      <c r="BE88" s="153" t="s">
        <v>20</v>
      </c>
      <c r="BF88" s="154" t="s">
        <v>1</v>
      </c>
      <c r="BG88" s="153" t="s">
        <v>24</v>
      </c>
      <c r="BH88" s="154" t="s">
        <v>19</v>
      </c>
      <c r="BI88" s="155" t="s">
        <v>18</v>
      </c>
      <c r="BJ88" s="154" t="s">
        <v>24</v>
      </c>
      <c r="BK88" s="154" t="s">
        <v>19</v>
      </c>
      <c r="BL88" s="155" t="s">
        <v>18</v>
      </c>
    </row>
    <row r="89" spans="1:72" ht="10.5" customHeight="1" x14ac:dyDescent="0.15">
      <c r="B89" s="79" t="s">
        <v>120</v>
      </c>
      <c r="C89" s="44" t="s">
        <v>122</v>
      </c>
      <c r="D89" s="339"/>
      <c r="E89" s="340"/>
      <c r="F89" s="340"/>
      <c r="G89" s="341"/>
      <c r="H89" s="33">
        <v>15</v>
      </c>
      <c r="I89" s="9" t="str">
        <f>IF(H89="","","-")</f>
        <v>-</v>
      </c>
      <c r="J89" s="32">
        <v>8</v>
      </c>
      <c r="K89" s="388" t="str">
        <f>IF(H89&lt;&gt;"",IF(H89&gt;J89,IF(H90&gt;J90,"○",IF(H91&gt;J91,"○","×")),IF(H90&gt;J90,IF(H91&gt;J91,"○","×"),"×")),"")</f>
        <v>○</v>
      </c>
      <c r="L89" s="33">
        <v>15</v>
      </c>
      <c r="M89" s="35" t="str">
        <f t="shared" ref="M89:M94" si="12">IF(L89="","","-")</f>
        <v>-</v>
      </c>
      <c r="N89" s="37">
        <v>14</v>
      </c>
      <c r="O89" s="388" t="str">
        <f>IF(L89&lt;&gt;"",IF(L89&gt;N89,IF(L90&gt;N90,"○",IF(L91&gt;N91,"○","×")),IF(L90&gt;N90,IF(L91&gt;N91,"○","×"),"×")),"")</f>
        <v>○</v>
      </c>
      <c r="P89" s="36">
        <v>15</v>
      </c>
      <c r="Q89" s="35" t="str">
        <f t="shared" ref="Q89:Q97" si="13">IF(P89="","","-")</f>
        <v>-</v>
      </c>
      <c r="R89" s="32">
        <v>13</v>
      </c>
      <c r="S89" s="406" t="str">
        <f>IF(P89&lt;&gt;"",IF(P89&gt;R89,IF(P90&gt;R90,"○",IF(P91&gt;R91,"○","×")),IF(P90&gt;R90,IF(P91&gt;R91,"○","×"),"×")),"")</f>
        <v>○</v>
      </c>
      <c r="T89" s="348" t="s">
        <v>289</v>
      </c>
      <c r="U89" s="349"/>
      <c r="V89" s="349"/>
      <c r="W89" s="350"/>
      <c r="X89" s="1"/>
      <c r="Y89" s="18"/>
      <c r="Z89" s="17"/>
      <c r="AA89" s="151"/>
      <c r="AB89" s="152"/>
      <c r="AC89" s="15"/>
      <c r="AD89" s="17"/>
      <c r="AE89" s="17"/>
      <c r="AF89" s="16"/>
      <c r="AG89" s="80"/>
      <c r="AH89" s="81" t="s">
        <v>135</v>
      </c>
      <c r="AI89" s="82" t="s">
        <v>79</v>
      </c>
      <c r="AJ89" s="339"/>
      <c r="AK89" s="340"/>
      <c r="AL89" s="340"/>
      <c r="AM89" s="341"/>
      <c r="AN89" s="201">
        <v>15</v>
      </c>
      <c r="AO89" s="202" t="str">
        <f>IF(AN89="","","-")</f>
        <v>-</v>
      </c>
      <c r="AP89" s="200">
        <v>0</v>
      </c>
      <c r="AQ89" s="461" t="str">
        <f>IF(AN89&lt;&gt;"",IF(AN89&gt;AP89,IF(AN90&gt;AP90,"○",IF(AN91&gt;AP91,"○","×")),IF(AN90&gt;AP90,IF(AN91&gt;AP91,"○","×"),"×")),"")</f>
        <v>○</v>
      </c>
      <c r="AR89" s="33">
        <v>13</v>
      </c>
      <c r="AS89" s="35" t="str">
        <f t="shared" ref="AS89:AS94" si="14">IF(AR89="","","-")</f>
        <v>-</v>
      </c>
      <c r="AT89" s="37">
        <v>15</v>
      </c>
      <c r="AU89" s="388" t="str">
        <f>IF(AR89&lt;&gt;"",IF(AR89&gt;AT89,IF(AR90&gt;AT90,"○",IF(AR91&gt;AT91,"○","×")),IF(AR90&gt;AT90,IF(AR91&gt;AT91,"○","×"),"×")),"")</f>
        <v>○</v>
      </c>
      <c r="AV89" s="36">
        <v>15</v>
      </c>
      <c r="AW89" s="35" t="str">
        <f t="shared" ref="AW89:AW97" si="15">IF(AV89="","","-")</f>
        <v>-</v>
      </c>
      <c r="AX89" s="32">
        <v>9</v>
      </c>
      <c r="AY89" s="406" t="str">
        <f>IF(AV89&lt;&gt;"",IF(AV89&gt;AX89,IF(AV90&gt;AX90,"○",IF(AV91&gt;AX91,"○","×")),IF(AV90&gt;AX90,IF(AV91&gt;AX91,"○","×"),"×")),"")</f>
        <v>○</v>
      </c>
      <c r="AZ89" s="348" t="s">
        <v>289</v>
      </c>
      <c r="BA89" s="349"/>
      <c r="BB89" s="349"/>
      <c r="BC89" s="350"/>
      <c r="BD89" s="1"/>
      <c r="BE89" s="18"/>
      <c r="BF89" s="17"/>
      <c r="BG89" s="151"/>
      <c r="BH89" s="152"/>
      <c r="BI89" s="15"/>
      <c r="BJ89" s="17"/>
      <c r="BK89" s="17"/>
      <c r="BL89" s="16"/>
      <c r="BP89" s="105"/>
      <c r="BQ89" s="105"/>
    </row>
    <row r="90" spans="1:72" ht="10.5" customHeight="1" x14ac:dyDescent="0.15">
      <c r="B90" s="79" t="s">
        <v>121</v>
      </c>
      <c r="C90" s="44" t="s">
        <v>123</v>
      </c>
      <c r="D90" s="342"/>
      <c r="E90" s="343"/>
      <c r="F90" s="343"/>
      <c r="G90" s="344"/>
      <c r="H90" s="33">
        <v>15</v>
      </c>
      <c r="I90" s="9" t="str">
        <f>IF(H90="","","-")</f>
        <v>-</v>
      </c>
      <c r="J90" s="34">
        <v>7</v>
      </c>
      <c r="K90" s="366"/>
      <c r="L90" s="33">
        <v>15</v>
      </c>
      <c r="M90" s="9" t="str">
        <f t="shared" si="12"/>
        <v>-</v>
      </c>
      <c r="N90" s="32">
        <v>10</v>
      </c>
      <c r="O90" s="366"/>
      <c r="P90" s="33">
        <v>14</v>
      </c>
      <c r="Q90" s="9" t="str">
        <f t="shared" si="13"/>
        <v>-</v>
      </c>
      <c r="R90" s="32">
        <v>15</v>
      </c>
      <c r="S90" s="369"/>
      <c r="T90" s="351"/>
      <c r="U90" s="352"/>
      <c r="V90" s="352"/>
      <c r="W90" s="353"/>
      <c r="X90" s="1"/>
      <c r="Y90" s="18">
        <f>COUNTIF(D89:S91,"○")</f>
        <v>3</v>
      </c>
      <c r="Z90" s="17">
        <f>COUNTIF(D89:S91,"×")</f>
        <v>0</v>
      </c>
      <c r="AA90" s="14">
        <f>(IF((D89&gt;F89),1,0))+(IF((D90&gt;F90),1,0))+(IF((D91&gt;F91),1,0))+(IF((H89&gt;J89),1,0))+(IF((H90&gt;J90),1,0))+(IF((H91&gt;J91),1,0))+(IF((L89&gt;N89),1,0))+(IF((L90&gt;N90),1,0))+(IF((L91&gt;N91),1,0))+(IF((P89&gt;R89),1,0))+(IF((P90&gt;R90),1,0))+(IF((P91&gt;R91),1,0))</f>
        <v>6</v>
      </c>
      <c r="AB90" s="6">
        <f>(IF((D89&lt;F89),1,0))+(IF((D90&lt;F90),1,0))+(IF((D91&lt;F91),1,0))+(IF((H89&lt;J89),1,0))+(IF((H90&lt;J90),1,0))+(IF((H91&lt;J91),1,0))+(IF((L89&lt;N89),1,0))+(IF((L90&lt;N90),1,0))+(IF((L91&lt;N91),1,0))+(IF((P89&lt;R89),1,0))+(IF((P90&lt;R90),1,0))+(IF((P91&lt;R91),1,0))</f>
        <v>1</v>
      </c>
      <c r="AC90" s="13">
        <f>AA90-AB90</f>
        <v>5</v>
      </c>
      <c r="AD90" s="17">
        <f>SUM(D89:D91,H89:H91,L89:L91,P89:P91)</f>
        <v>104</v>
      </c>
      <c r="AE90" s="17">
        <f>SUM(F89:F91,J89:J91,N89:N91,R89:R91)</f>
        <v>76</v>
      </c>
      <c r="AF90" s="16">
        <f>AD90-AE90</f>
        <v>28</v>
      </c>
      <c r="AG90" s="80"/>
      <c r="AH90" s="79" t="s">
        <v>136</v>
      </c>
      <c r="AI90" s="44" t="s">
        <v>34</v>
      </c>
      <c r="AJ90" s="342"/>
      <c r="AK90" s="343"/>
      <c r="AL90" s="343"/>
      <c r="AM90" s="344"/>
      <c r="AN90" s="201">
        <v>15</v>
      </c>
      <c r="AO90" s="202" t="str">
        <f>IF(AN90="","","-")</f>
        <v>-</v>
      </c>
      <c r="AP90" s="212">
        <v>0</v>
      </c>
      <c r="AQ90" s="462"/>
      <c r="AR90" s="33">
        <v>15</v>
      </c>
      <c r="AS90" s="9" t="str">
        <f t="shared" si="14"/>
        <v>-</v>
      </c>
      <c r="AT90" s="32">
        <v>11</v>
      </c>
      <c r="AU90" s="366"/>
      <c r="AV90" s="33">
        <v>15</v>
      </c>
      <c r="AW90" s="9" t="str">
        <f t="shared" si="15"/>
        <v>-</v>
      </c>
      <c r="AX90" s="32">
        <v>8</v>
      </c>
      <c r="AY90" s="369"/>
      <c r="AZ90" s="351"/>
      <c r="BA90" s="352"/>
      <c r="BB90" s="352"/>
      <c r="BC90" s="353"/>
      <c r="BD90" s="1"/>
      <c r="BE90" s="18">
        <f>COUNTIF(AJ89:AY91,"○")</f>
        <v>3</v>
      </c>
      <c r="BF90" s="17">
        <f>COUNTIF(AJ89:AY91,"×")</f>
        <v>0</v>
      </c>
      <c r="BG90" s="14">
        <f>(IF((AJ89&gt;AL89),1,0))+(IF((AJ90&gt;AL90),1,0))+(IF((AJ91&gt;AL91),1,0))+(IF((AN89&gt;AP89),1,0))+(IF((AN90&gt;AP90),1,0))+(IF((AN91&gt;AP91),1,0))+(IF((AR89&gt;AT89),1,0))+(IF((AR90&gt;AT90),1,0))+(IF((AR91&gt;AT91),1,0))+(IF((AV89&gt;AX89),1,0))+(IF((AV90&gt;AX90),1,0))+(IF((AV91&gt;AX91),1,0))</f>
        <v>6</v>
      </c>
      <c r="BH90" s="6">
        <f>(IF((AJ89&lt;AL89),1,0))+(IF((AJ90&lt;AL90),1,0))+(IF((AJ91&lt;AL91),1,0))+(IF((AN89&lt;AP89),1,0))+(IF((AN90&lt;AP90),1,0))+(IF((AN91&lt;AP91),1,0))+(IF((AR89&lt;AT89),1,0))+(IF((AR90&lt;AT90),1,0))+(IF((AR91&lt;AT91),1,0))+(IF((AV89&lt;AX89),1,0))+(IF((AV90&lt;AX90),1,0))+(IF((AV91&lt;AX91),1,0))</f>
        <v>1</v>
      </c>
      <c r="BI90" s="13">
        <f>BG90-BH90</f>
        <v>5</v>
      </c>
      <c r="BJ90" s="17">
        <f>SUM(AJ89:AJ91,AN89:AN91,AR89:AR91,AV89:AV91)</f>
        <v>103</v>
      </c>
      <c r="BK90" s="17">
        <f>SUM(AL89:AL91,AP89:AP91,AT89:AT91,AX89:AX91)</f>
        <v>52</v>
      </c>
      <c r="BL90" s="16">
        <f>BJ90-BK90</f>
        <v>51</v>
      </c>
      <c r="BP90" s="105"/>
      <c r="BQ90" s="105"/>
    </row>
    <row r="91" spans="1:72" ht="10.5" customHeight="1" x14ac:dyDescent="0.15">
      <c r="B91" s="47"/>
      <c r="C91" s="83"/>
      <c r="D91" s="345"/>
      <c r="E91" s="346"/>
      <c r="F91" s="346"/>
      <c r="G91" s="347"/>
      <c r="H91" s="27"/>
      <c r="I91" s="9" t="str">
        <f>IF(H91="","","-")</f>
        <v/>
      </c>
      <c r="J91" s="26"/>
      <c r="K91" s="367"/>
      <c r="L91" s="27"/>
      <c r="M91" s="30" t="str">
        <f t="shared" si="12"/>
        <v/>
      </c>
      <c r="N91" s="26"/>
      <c r="O91" s="366"/>
      <c r="P91" s="27">
        <v>15</v>
      </c>
      <c r="Q91" s="30" t="str">
        <f t="shared" si="13"/>
        <v>-</v>
      </c>
      <c r="R91" s="26">
        <v>9</v>
      </c>
      <c r="S91" s="369"/>
      <c r="T91" s="248">
        <f>Y90</f>
        <v>3</v>
      </c>
      <c r="U91" s="249" t="s">
        <v>2</v>
      </c>
      <c r="V91" s="249">
        <f>Z90</f>
        <v>0</v>
      </c>
      <c r="W91" s="250" t="s">
        <v>1</v>
      </c>
      <c r="X91" s="1"/>
      <c r="Y91" s="18"/>
      <c r="Z91" s="17"/>
      <c r="AA91" s="18"/>
      <c r="AB91" s="17"/>
      <c r="AC91" s="16"/>
      <c r="AD91" s="17"/>
      <c r="AE91" s="17"/>
      <c r="AF91" s="16"/>
      <c r="AG91" s="84"/>
      <c r="AH91" s="47"/>
      <c r="AI91" s="48"/>
      <c r="AJ91" s="345"/>
      <c r="AK91" s="346"/>
      <c r="AL91" s="346"/>
      <c r="AM91" s="347"/>
      <c r="AN91" s="203"/>
      <c r="AO91" s="202" t="str">
        <f>IF(AN91="","","-")</f>
        <v/>
      </c>
      <c r="AP91" s="205"/>
      <c r="AQ91" s="463"/>
      <c r="AR91" s="27">
        <v>15</v>
      </c>
      <c r="AS91" s="30" t="str">
        <f t="shared" si="14"/>
        <v>-</v>
      </c>
      <c r="AT91" s="26">
        <v>9</v>
      </c>
      <c r="AU91" s="366"/>
      <c r="AV91" s="27"/>
      <c r="AW91" s="30" t="str">
        <f t="shared" si="15"/>
        <v/>
      </c>
      <c r="AX91" s="26"/>
      <c r="AY91" s="369"/>
      <c r="AZ91" s="8">
        <f>BE90</f>
        <v>3</v>
      </c>
      <c r="BA91" s="2" t="s">
        <v>2</v>
      </c>
      <c r="BB91" s="2">
        <f>BF90</f>
        <v>0</v>
      </c>
      <c r="BC91" s="7" t="s">
        <v>1</v>
      </c>
      <c r="BD91" s="1"/>
      <c r="BE91" s="18"/>
      <c r="BF91" s="17"/>
      <c r="BG91" s="18"/>
      <c r="BH91" s="17"/>
      <c r="BI91" s="16"/>
      <c r="BJ91" s="17"/>
      <c r="BK91" s="17"/>
      <c r="BL91" s="16"/>
      <c r="BP91" s="105"/>
      <c r="BQ91" s="105"/>
    </row>
    <row r="92" spans="1:72" ht="10.5" customHeight="1" x14ac:dyDescent="0.15">
      <c r="B92" s="79" t="s">
        <v>142</v>
      </c>
      <c r="C92" s="42" t="s">
        <v>60</v>
      </c>
      <c r="D92" s="23">
        <f>IF(J89="","",J89)</f>
        <v>8</v>
      </c>
      <c r="E92" s="9" t="str">
        <f t="shared" ref="E92:E100" si="16">IF(D92="","","-")</f>
        <v>-</v>
      </c>
      <c r="F92" s="157">
        <f>IF(H89="","",H89)</f>
        <v>15</v>
      </c>
      <c r="G92" s="354" t="str">
        <f>IF(K89="","",IF(K89="○","×",IF(K89="×","○")))</f>
        <v>×</v>
      </c>
      <c r="H92" s="357"/>
      <c r="I92" s="358"/>
      <c r="J92" s="358"/>
      <c r="K92" s="359"/>
      <c r="L92" s="33">
        <v>12</v>
      </c>
      <c r="M92" s="9" t="str">
        <f t="shared" si="12"/>
        <v>-</v>
      </c>
      <c r="N92" s="32">
        <v>15</v>
      </c>
      <c r="O92" s="365" t="str">
        <f>IF(L92&lt;&gt;"",IF(L92&gt;N92,IF(L93&gt;N93,"○",IF(L94&gt;N94,"○","×")),IF(L93&gt;N93,IF(L94&gt;N94,"○","×"),"×")),"")</f>
        <v>○</v>
      </c>
      <c r="P92" s="33">
        <v>7</v>
      </c>
      <c r="Q92" s="9" t="str">
        <f t="shared" si="13"/>
        <v>-</v>
      </c>
      <c r="R92" s="32">
        <v>15</v>
      </c>
      <c r="S92" s="368" t="str">
        <f>IF(P92&lt;&gt;"",IF(P92&gt;R92,IF(P93&gt;R93,"○",IF(P94&gt;R94,"○","×")),IF(P93&gt;R93,IF(P94&gt;R94,"○","×"),"×")),"")</f>
        <v>×</v>
      </c>
      <c r="T92" s="362" t="s">
        <v>293</v>
      </c>
      <c r="U92" s="363"/>
      <c r="V92" s="363"/>
      <c r="W92" s="364"/>
      <c r="X92" s="1"/>
      <c r="Y92" s="151"/>
      <c r="Z92" s="152"/>
      <c r="AA92" s="151"/>
      <c r="AB92" s="152"/>
      <c r="AC92" s="15"/>
      <c r="AD92" s="152"/>
      <c r="AE92" s="152"/>
      <c r="AF92" s="15"/>
      <c r="AG92" s="80"/>
      <c r="AH92" s="213" t="s">
        <v>124</v>
      </c>
      <c r="AI92" s="214" t="s">
        <v>126</v>
      </c>
      <c r="AJ92" s="210">
        <f>IF(AP89="","",AP89)</f>
        <v>0</v>
      </c>
      <c r="AK92" s="202" t="str">
        <f t="shared" ref="AK92:AK100" si="17">IF(AJ92="","","-")</f>
        <v>-</v>
      </c>
      <c r="AL92" s="200">
        <f>IF(AN89="","",AN89)</f>
        <v>15</v>
      </c>
      <c r="AM92" s="399" t="str">
        <f>IF(AQ89="","",IF(AQ89="○","×",IF(AQ89="×","○")))</f>
        <v>×</v>
      </c>
      <c r="AN92" s="465"/>
      <c r="AO92" s="466"/>
      <c r="AP92" s="466"/>
      <c r="AQ92" s="467"/>
      <c r="AR92" s="201">
        <v>0</v>
      </c>
      <c r="AS92" s="202" t="str">
        <f t="shared" si="14"/>
        <v>-</v>
      </c>
      <c r="AT92" s="200">
        <v>15</v>
      </c>
      <c r="AU92" s="464" t="str">
        <f>IF(AR92&lt;&gt;"",IF(AR92&gt;AT92,IF(AR93&gt;AT93,"○",IF(AR94&gt;AT94,"○","×")),IF(AR93&gt;AT93,IF(AR94&gt;AT94,"○","×"),"×")),"")</f>
        <v>×</v>
      </c>
      <c r="AV92" s="201">
        <v>0</v>
      </c>
      <c r="AW92" s="202" t="str">
        <f t="shared" si="15"/>
        <v>-</v>
      </c>
      <c r="AX92" s="200">
        <v>15</v>
      </c>
      <c r="AY92" s="438" t="str">
        <f>IF(AV92&lt;&gt;"",IF(AV92&gt;AX92,IF(AV93&gt;AX93,"○",IF(AV94&gt;AX94,"○","×")),IF(AV93&gt;AX93,IF(AV94&gt;AX94,"○","×"),"×")),"")</f>
        <v>×</v>
      </c>
      <c r="AZ92" s="440" t="s">
        <v>294</v>
      </c>
      <c r="BA92" s="441"/>
      <c r="BB92" s="441"/>
      <c r="BC92" s="442"/>
      <c r="BD92" s="1"/>
      <c r="BE92" s="151"/>
      <c r="BF92" s="152"/>
      <c r="BG92" s="151"/>
      <c r="BH92" s="152"/>
      <c r="BI92" s="15"/>
      <c r="BJ92" s="152"/>
      <c r="BK92" s="152"/>
      <c r="BL92" s="15"/>
      <c r="BP92" s="105"/>
      <c r="BQ92" s="105"/>
      <c r="BS92" s="105"/>
      <c r="BT92" s="105"/>
    </row>
    <row r="93" spans="1:72" ht="10.5" customHeight="1" x14ac:dyDescent="0.15">
      <c r="B93" s="79" t="s">
        <v>143</v>
      </c>
      <c r="C93" s="44" t="s">
        <v>127</v>
      </c>
      <c r="D93" s="23">
        <f>IF(J90="","",J90)</f>
        <v>7</v>
      </c>
      <c r="E93" s="9" t="str">
        <f t="shared" si="16"/>
        <v>-</v>
      </c>
      <c r="F93" s="157">
        <f>IF(H90="","",H90)</f>
        <v>15</v>
      </c>
      <c r="G93" s="355" t="str">
        <f>IF(I90="","",I90)</f>
        <v>-</v>
      </c>
      <c r="H93" s="360"/>
      <c r="I93" s="343"/>
      <c r="J93" s="343"/>
      <c r="K93" s="344"/>
      <c r="L93" s="33">
        <v>15</v>
      </c>
      <c r="M93" s="9" t="str">
        <f t="shared" si="12"/>
        <v>-</v>
      </c>
      <c r="N93" s="32">
        <v>10</v>
      </c>
      <c r="O93" s="366"/>
      <c r="P93" s="33">
        <v>15</v>
      </c>
      <c r="Q93" s="9" t="str">
        <f t="shared" si="13"/>
        <v>-</v>
      </c>
      <c r="R93" s="32">
        <v>14</v>
      </c>
      <c r="S93" s="369"/>
      <c r="T93" s="351"/>
      <c r="U93" s="352"/>
      <c r="V93" s="352"/>
      <c r="W93" s="353"/>
      <c r="X93" s="1"/>
      <c r="Y93" s="18">
        <f>COUNTIF(D92:S94,"○")</f>
        <v>1</v>
      </c>
      <c r="Z93" s="17">
        <f>COUNTIF(D92:S94,"×")</f>
        <v>2</v>
      </c>
      <c r="AA93" s="14">
        <f>(IF((D92&gt;F92),1,0))+(IF((D93&gt;F93),1,0))+(IF((D94&gt;F94),1,0))+(IF((H92&gt;J92),1,0))+(IF((H93&gt;J93),1,0))+(IF((H94&gt;J94),1,0))+(IF((L92&gt;N92),1,0))+(IF((L93&gt;N93),1,0))+(IF((L94&gt;N94),1,0))+(IF((P92&gt;R92),1,0))+(IF((P93&gt;R93),1,0))+(IF((P94&gt;R94),1,0))</f>
        <v>3</v>
      </c>
      <c r="AB93" s="6">
        <f>(IF((D92&lt;F92),1,0))+(IF((D93&lt;F93),1,0))+(IF((D94&lt;F94),1,0))+(IF((H92&lt;J92),1,0))+(IF((H93&lt;J93),1,0))+(IF((H94&lt;J94),1,0))+(IF((L92&lt;N92),1,0))+(IF((L93&lt;N93),1,0))+(IF((L94&lt;N94),1,0))+(IF((P92&lt;R92),1,0))+(IF((P93&lt;R93),1,0))+(IF((P94&lt;R94),1,0))</f>
        <v>5</v>
      </c>
      <c r="AC93" s="13">
        <f>AA93-AB93</f>
        <v>-2</v>
      </c>
      <c r="AD93" s="17">
        <f>SUM(D92:D94,H92:H94,L92:L94,P92:P94)</f>
        <v>86</v>
      </c>
      <c r="AE93" s="17">
        <f>SUM(F92:F94,J92:J94,N92:N94,R92:R94)</f>
        <v>112</v>
      </c>
      <c r="AF93" s="16">
        <f>AD93-AE93</f>
        <v>-26</v>
      </c>
      <c r="AG93" s="80"/>
      <c r="AH93" s="213" t="s">
        <v>125</v>
      </c>
      <c r="AI93" s="215" t="s">
        <v>127</v>
      </c>
      <c r="AJ93" s="210">
        <f>IF(AP90="","",AP90)</f>
        <v>0</v>
      </c>
      <c r="AK93" s="202" t="str">
        <f t="shared" si="17"/>
        <v>-</v>
      </c>
      <c r="AL93" s="200">
        <f>IF(AN90="","",AN90)</f>
        <v>15</v>
      </c>
      <c r="AM93" s="400" t="str">
        <f>IF(AO90="","",AO90)</f>
        <v>-</v>
      </c>
      <c r="AN93" s="468"/>
      <c r="AO93" s="469"/>
      <c r="AP93" s="469"/>
      <c r="AQ93" s="470"/>
      <c r="AR93" s="201">
        <v>0</v>
      </c>
      <c r="AS93" s="202" t="str">
        <f t="shared" si="14"/>
        <v>-</v>
      </c>
      <c r="AT93" s="200">
        <v>15</v>
      </c>
      <c r="AU93" s="462"/>
      <c r="AV93" s="201">
        <v>0</v>
      </c>
      <c r="AW93" s="202" t="str">
        <f t="shared" si="15"/>
        <v>-</v>
      </c>
      <c r="AX93" s="200">
        <v>15</v>
      </c>
      <c r="AY93" s="390"/>
      <c r="AZ93" s="443"/>
      <c r="BA93" s="444"/>
      <c r="BB93" s="444"/>
      <c r="BC93" s="445"/>
      <c r="BD93" s="1"/>
      <c r="BE93" s="18">
        <f>COUNTIF(AJ92:AY94,"○")</f>
        <v>0</v>
      </c>
      <c r="BF93" s="17">
        <f>COUNTIF(AJ92:AY94,"×")</f>
        <v>3</v>
      </c>
      <c r="BG93" s="14">
        <f>(IF((AJ92&gt;AL92),1,0))+(IF((AJ93&gt;AL93),1,0))+(IF((AJ94&gt;AL94),1,0))+(IF((AN92&gt;AP92),1,0))+(IF((AN93&gt;AP93),1,0))+(IF((AN94&gt;AP94),1,0))+(IF((AR92&gt;AT92),1,0))+(IF((AR93&gt;AT93),1,0))+(IF((AR94&gt;AT94),1,0))+(IF((AV92&gt;AX92),1,0))+(IF((AV93&gt;AX93),1,0))+(IF((AV94&gt;AX94),1,0))</f>
        <v>0</v>
      </c>
      <c r="BH93" s="6">
        <f>(IF((AJ92&lt;AL92),1,0))+(IF((AJ93&lt;AL93),1,0))+(IF((AJ94&lt;AL94),1,0))+(IF((AN92&lt;AP92),1,0))+(IF((AN93&lt;AP93),1,0))+(IF((AN94&lt;AP94),1,0))+(IF((AR92&lt;AT92),1,0))+(IF((AR93&lt;AT93),1,0))+(IF((AR94&lt;AT94),1,0))+(IF((AV92&lt;AX92),1,0))+(IF((AV93&lt;AX93),1,0))+(IF((AV94&lt;AX94),1,0))</f>
        <v>6</v>
      </c>
      <c r="BI93" s="13">
        <f>BG93-BH93</f>
        <v>-6</v>
      </c>
      <c r="BJ93" s="17">
        <f>SUM(AJ92:AJ94,AN92:AN94,AR92:AR94,AV92:AV94)</f>
        <v>0</v>
      </c>
      <c r="BK93" s="17">
        <f>SUM(AL92:AL94,AP92:AP94,AT92:AT94,AX92:AX94)</f>
        <v>90</v>
      </c>
      <c r="BL93" s="16">
        <f>BJ93-BK93</f>
        <v>-90</v>
      </c>
      <c r="BP93" s="105"/>
      <c r="BQ93" s="105"/>
      <c r="BS93" s="105"/>
      <c r="BT93" s="105"/>
    </row>
    <row r="94" spans="1:72" ht="10.5" customHeight="1" x14ac:dyDescent="0.15">
      <c r="B94" s="47"/>
      <c r="C94" s="48"/>
      <c r="D94" s="31" t="str">
        <f>IF(J91="","",J91)</f>
        <v/>
      </c>
      <c r="E94" s="9" t="str">
        <f t="shared" si="16"/>
        <v/>
      </c>
      <c r="F94" s="28" t="str">
        <f>IF(H91="","",H91)</f>
        <v/>
      </c>
      <c r="G94" s="356" t="str">
        <f>IF(I91="","",I91)</f>
        <v/>
      </c>
      <c r="H94" s="361"/>
      <c r="I94" s="346"/>
      <c r="J94" s="346"/>
      <c r="K94" s="347"/>
      <c r="L94" s="27">
        <v>15</v>
      </c>
      <c r="M94" s="9" t="str">
        <f t="shared" si="12"/>
        <v>-</v>
      </c>
      <c r="N94" s="26">
        <v>13</v>
      </c>
      <c r="O94" s="367"/>
      <c r="P94" s="27">
        <v>7</v>
      </c>
      <c r="Q94" s="30" t="str">
        <f t="shared" si="13"/>
        <v>-</v>
      </c>
      <c r="R94" s="26">
        <v>15</v>
      </c>
      <c r="S94" s="370"/>
      <c r="T94" s="248">
        <f>Y93</f>
        <v>1</v>
      </c>
      <c r="U94" s="249" t="s">
        <v>2</v>
      </c>
      <c r="V94" s="249">
        <f>Z93</f>
        <v>2</v>
      </c>
      <c r="W94" s="250" t="s">
        <v>1</v>
      </c>
      <c r="X94" s="1"/>
      <c r="Y94" s="12"/>
      <c r="Z94" s="11"/>
      <c r="AA94" s="12"/>
      <c r="AB94" s="11"/>
      <c r="AC94" s="10"/>
      <c r="AD94" s="11"/>
      <c r="AE94" s="11"/>
      <c r="AF94" s="10"/>
      <c r="AG94" s="84"/>
      <c r="AH94" s="216"/>
      <c r="AI94" s="217"/>
      <c r="AJ94" s="218" t="str">
        <f>IF(AP91="","",AP91)</f>
        <v/>
      </c>
      <c r="AK94" s="202" t="str">
        <f t="shared" si="17"/>
        <v/>
      </c>
      <c r="AL94" s="205" t="str">
        <f>IF(AN91="","",AN91)</f>
        <v/>
      </c>
      <c r="AM94" s="426" t="str">
        <f>IF(AO91="","",AO91)</f>
        <v/>
      </c>
      <c r="AN94" s="471"/>
      <c r="AO94" s="472"/>
      <c r="AP94" s="472"/>
      <c r="AQ94" s="473"/>
      <c r="AR94" s="203"/>
      <c r="AS94" s="202" t="str">
        <f t="shared" si="14"/>
        <v/>
      </c>
      <c r="AT94" s="205"/>
      <c r="AU94" s="463"/>
      <c r="AV94" s="203"/>
      <c r="AW94" s="204" t="str">
        <f t="shared" si="15"/>
        <v/>
      </c>
      <c r="AX94" s="205"/>
      <c r="AY94" s="439"/>
      <c r="AZ94" s="219">
        <f>BE93</f>
        <v>0</v>
      </c>
      <c r="BA94" s="220" t="s">
        <v>2</v>
      </c>
      <c r="BB94" s="220">
        <f>BF93</f>
        <v>3</v>
      </c>
      <c r="BC94" s="221" t="s">
        <v>1</v>
      </c>
      <c r="BD94" s="1"/>
      <c r="BE94" s="12"/>
      <c r="BF94" s="11"/>
      <c r="BG94" s="12"/>
      <c r="BH94" s="11"/>
      <c r="BI94" s="10"/>
      <c r="BJ94" s="11"/>
      <c r="BK94" s="11"/>
      <c r="BL94" s="10"/>
      <c r="BP94" s="105"/>
      <c r="BQ94" s="105"/>
      <c r="BS94" s="105"/>
      <c r="BT94" s="105"/>
    </row>
    <row r="95" spans="1:72" ht="10.5" customHeight="1" x14ac:dyDescent="0.15">
      <c r="B95" s="43" t="s">
        <v>144</v>
      </c>
      <c r="C95" s="44" t="s">
        <v>33</v>
      </c>
      <c r="D95" s="23">
        <f>IF(N89="","",N89)</f>
        <v>14</v>
      </c>
      <c r="E95" s="25" t="str">
        <f t="shared" si="16"/>
        <v>-</v>
      </c>
      <c r="F95" s="157">
        <f>IF(L89="","",L89)</f>
        <v>15</v>
      </c>
      <c r="G95" s="354" t="str">
        <f>IF(O89="","",IF(O89="○","×",IF(O89="×","○")))</f>
        <v>×</v>
      </c>
      <c r="H95" s="22">
        <f>IF(N92="","",N92)</f>
        <v>15</v>
      </c>
      <c r="I95" s="9" t="str">
        <f t="shared" ref="I95:I100" si="18">IF(H95="","","-")</f>
        <v>-</v>
      </c>
      <c r="J95" s="157">
        <f>IF(L92="","",L92)</f>
        <v>12</v>
      </c>
      <c r="K95" s="354" t="str">
        <f>IF(O92="","",IF(O92="○","×",IF(O92="×","○")))</f>
        <v>×</v>
      </c>
      <c r="L95" s="357"/>
      <c r="M95" s="358"/>
      <c r="N95" s="358"/>
      <c r="O95" s="359"/>
      <c r="P95" s="33">
        <v>10</v>
      </c>
      <c r="Q95" s="9" t="str">
        <f t="shared" si="13"/>
        <v>-</v>
      </c>
      <c r="R95" s="32">
        <v>15</v>
      </c>
      <c r="S95" s="369" t="str">
        <f>IF(P95&lt;&gt;"",IF(P95&gt;R95,IF(P96&gt;R96,"○",IF(P97&gt;R97,"○","×")),IF(P96&gt;R96,IF(P97&gt;R97,"○","×"),"×")),"")</f>
        <v>×</v>
      </c>
      <c r="T95" s="362" t="s">
        <v>291</v>
      </c>
      <c r="U95" s="363"/>
      <c r="V95" s="363"/>
      <c r="W95" s="364"/>
      <c r="X95" s="1"/>
      <c r="Y95" s="18"/>
      <c r="Z95" s="17"/>
      <c r="AA95" s="18"/>
      <c r="AB95" s="17"/>
      <c r="AC95" s="16"/>
      <c r="AD95" s="17"/>
      <c r="AE95" s="17"/>
      <c r="AF95" s="16"/>
      <c r="AG95" s="80"/>
      <c r="AH95" s="43" t="s">
        <v>112</v>
      </c>
      <c r="AI95" s="44" t="s">
        <v>91</v>
      </c>
      <c r="AJ95" s="23">
        <f>IF(AT89="","",AT89)</f>
        <v>15</v>
      </c>
      <c r="AK95" s="25" t="str">
        <f t="shared" si="17"/>
        <v>-</v>
      </c>
      <c r="AL95" s="157">
        <f>IF(AR89="","",AR89)</f>
        <v>13</v>
      </c>
      <c r="AM95" s="354" t="str">
        <f>IF(AU89="","",IF(AU89="○","×",IF(AU89="×","○")))</f>
        <v>×</v>
      </c>
      <c r="AN95" s="201">
        <f>IF(AT92="","",AT92)</f>
        <v>15</v>
      </c>
      <c r="AO95" s="202" t="str">
        <f t="shared" ref="AO95:AO100" si="19">IF(AN95="","","-")</f>
        <v>-</v>
      </c>
      <c r="AP95" s="200">
        <f>IF(AR92="","",AR92)</f>
        <v>0</v>
      </c>
      <c r="AQ95" s="399" t="str">
        <f>IF(AU92="","",IF(AU92="○","×",IF(AU92="×","○")))</f>
        <v>○</v>
      </c>
      <c r="AR95" s="357"/>
      <c r="AS95" s="358"/>
      <c r="AT95" s="358"/>
      <c r="AU95" s="359"/>
      <c r="AV95" s="33">
        <v>15</v>
      </c>
      <c r="AW95" s="9" t="str">
        <f t="shared" si="15"/>
        <v>-</v>
      </c>
      <c r="AX95" s="32">
        <v>7</v>
      </c>
      <c r="AY95" s="369" t="str">
        <f>IF(AV95&lt;&gt;"",IF(AV95&gt;AX95,IF(AV96&gt;AX96,"○",IF(AV97&gt;AX97,"○","×")),IF(AV96&gt;AX96,IF(AV97&gt;AX97,"○","×"),"×")),"")</f>
        <v>○</v>
      </c>
      <c r="AZ95" s="362" t="s">
        <v>290</v>
      </c>
      <c r="BA95" s="363"/>
      <c r="BB95" s="363"/>
      <c r="BC95" s="364"/>
      <c r="BD95" s="1"/>
      <c r="BE95" s="18"/>
      <c r="BF95" s="17"/>
      <c r="BG95" s="18"/>
      <c r="BH95" s="17"/>
      <c r="BI95" s="16"/>
      <c r="BJ95" s="17"/>
      <c r="BK95" s="17"/>
      <c r="BL95" s="16"/>
    </row>
    <row r="96" spans="1:72" ht="10.5" customHeight="1" x14ac:dyDescent="0.15">
      <c r="B96" s="43" t="s">
        <v>250</v>
      </c>
      <c r="C96" s="44" t="s">
        <v>33</v>
      </c>
      <c r="D96" s="23">
        <f>IF(N90="","",N90)</f>
        <v>10</v>
      </c>
      <c r="E96" s="9" t="str">
        <f t="shared" si="16"/>
        <v>-</v>
      </c>
      <c r="F96" s="157">
        <f>IF(L90="","",L90)</f>
        <v>15</v>
      </c>
      <c r="G96" s="355" t="str">
        <f>IF(I93="","",I93)</f>
        <v/>
      </c>
      <c r="H96" s="22">
        <f>IF(N93="","",N93)</f>
        <v>10</v>
      </c>
      <c r="I96" s="9" t="str">
        <f t="shared" si="18"/>
        <v>-</v>
      </c>
      <c r="J96" s="157">
        <f>IF(L93="","",L93)</f>
        <v>15</v>
      </c>
      <c r="K96" s="355" t="str">
        <f>IF(M93="","",M93)</f>
        <v>-</v>
      </c>
      <c r="L96" s="360"/>
      <c r="M96" s="343"/>
      <c r="N96" s="343"/>
      <c r="O96" s="344"/>
      <c r="P96" s="33">
        <v>12</v>
      </c>
      <c r="Q96" s="9" t="str">
        <f t="shared" si="13"/>
        <v>-</v>
      </c>
      <c r="R96" s="32">
        <v>15</v>
      </c>
      <c r="S96" s="369"/>
      <c r="T96" s="351"/>
      <c r="U96" s="352"/>
      <c r="V96" s="352"/>
      <c r="W96" s="353"/>
      <c r="X96" s="1"/>
      <c r="Y96" s="18">
        <f>COUNTIF(D95:S97,"○")</f>
        <v>0</v>
      </c>
      <c r="Z96" s="17">
        <f>COUNTIF(D95:S97,"×")</f>
        <v>3</v>
      </c>
      <c r="AA96" s="14">
        <f>(IF((D95&gt;F95),1,0))+(IF((D96&gt;F96),1,0))+(IF((D97&gt;F97),1,0))+(IF((H95&gt;J95),1,0))+(IF((H96&gt;J96),1,0))+(IF((H97&gt;J97),1,0))+(IF((L95&gt;N95),1,0))+(IF((L96&gt;N96),1,0))+(IF((L97&gt;N97),1,0))+(IF((P95&gt;R95),1,0))+(IF((P96&gt;R96),1,0))+(IF((P97&gt;R97),1,0))</f>
        <v>1</v>
      </c>
      <c r="AB96" s="6">
        <f>(IF((D95&lt;F95),1,0))+(IF((D96&lt;F96),1,0))+(IF((D97&lt;F97),1,0))+(IF((H95&lt;J95),1,0))+(IF((H96&lt;J96),1,0))+(IF((H97&lt;J97),1,0))+(IF((L95&lt;N95),1,0))+(IF((L96&lt;N96),1,0))+(IF((L97&lt;N97),1,0))+(IF((P95&lt;R95),1,0))+(IF((P96&lt;R96),1,0))+(IF((P97&lt;R97),1,0))</f>
        <v>6</v>
      </c>
      <c r="AC96" s="13">
        <f>AA96-AB96</f>
        <v>-5</v>
      </c>
      <c r="AD96" s="17">
        <f>SUM(D95:D97,H95:H97,L95:L97,P95:P97)</f>
        <v>84</v>
      </c>
      <c r="AE96" s="17">
        <f>SUM(F95:F97,J95:J97,N95:N97,R95:R97)</f>
        <v>102</v>
      </c>
      <c r="AF96" s="16">
        <f>AD96-AE96</f>
        <v>-18</v>
      </c>
      <c r="AG96" s="80"/>
      <c r="AH96" s="43" t="s">
        <v>113</v>
      </c>
      <c r="AI96" s="44" t="s">
        <v>91</v>
      </c>
      <c r="AJ96" s="23">
        <f>IF(AT90="","",AT90)</f>
        <v>11</v>
      </c>
      <c r="AK96" s="9" t="str">
        <f t="shared" si="17"/>
        <v>-</v>
      </c>
      <c r="AL96" s="157">
        <f>IF(AR90="","",AR90)</f>
        <v>15</v>
      </c>
      <c r="AM96" s="355" t="str">
        <f>IF(AO93="","",AO93)</f>
        <v/>
      </c>
      <c r="AN96" s="201">
        <f>IF(AT93="","",AT93)</f>
        <v>15</v>
      </c>
      <c r="AO96" s="202" t="str">
        <f t="shared" si="19"/>
        <v>-</v>
      </c>
      <c r="AP96" s="200">
        <f>IF(AR93="","",AR93)</f>
        <v>0</v>
      </c>
      <c r="AQ96" s="400" t="str">
        <f>IF(AS93="","",AS93)</f>
        <v>-</v>
      </c>
      <c r="AR96" s="360"/>
      <c r="AS96" s="343"/>
      <c r="AT96" s="343"/>
      <c r="AU96" s="344"/>
      <c r="AV96" s="33">
        <v>15</v>
      </c>
      <c r="AW96" s="9" t="str">
        <f t="shared" si="15"/>
        <v>-</v>
      </c>
      <c r="AX96" s="32">
        <v>9</v>
      </c>
      <c r="AY96" s="369"/>
      <c r="AZ96" s="351"/>
      <c r="BA96" s="352"/>
      <c r="BB96" s="352"/>
      <c r="BC96" s="353"/>
      <c r="BD96" s="1"/>
      <c r="BE96" s="18">
        <f>COUNTIF(AJ95:AY97,"○")</f>
        <v>2</v>
      </c>
      <c r="BF96" s="17">
        <f>COUNTIF(AJ95:AY97,"×")</f>
        <v>1</v>
      </c>
      <c r="BG96" s="14">
        <f>(IF((AJ95&gt;AL95),1,0))+(IF((AJ96&gt;AL96),1,0))+(IF((AJ97&gt;AL97),1,0))+(IF((AN95&gt;AP95),1,0))+(IF((AN96&gt;AP96),1,0))+(IF((AN97&gt;AP97),1,0))+(IF((AR95&gt;AT95),1,0))+(IF((AR96&gt;AT96),1,0))+(IF((AR97&gt;AT97),1,0))+(IF((AV95&gt;AX95),1,0))+(IF((AV96&gt;AX96),1,0))+(IF((AV97&gt;AX97),1,0))</f>
        <v>5</v>
      </c>
      <c r="BH96" s="6">
        <f>(IF((AJ95&lt;AL95),1,0))+(IF((AJ96&lt;AL96),1,0))+(IF((AJ97&lt;AL97),1,0))+(IF((AN95&lt;AP95),1,0))+(IF((AN96&lt;AP96),1,0))+(IF((AN97&lt;AP97),1,0))+(IF((AR95&lt;AT95),1,0))+(IF((AR96&lt;AT96),1,0))+(IF((AR97&lt;AT97),1,0))+(IF((AV95&lt;AX95),1,0))+(IF((AV96&lt;AX96),1,0))+(IF((AV97&lt;AX97),1,0))</f>
        <v>2</v>
      </c>
      <c r="BI96" s="13">
        <f>BG96-BH96</f>
        <v>3</v>
      </c>
      <c r="BJ96" s="17">
        <f>SUM(AJ95:AJ97,AN95:AN97,AR95:AR97,AV95:AV97)</f>
        <v>95</v>
      </c>
      <c r="BK96" s="17">
        <f>SUM(AL95:AL97,AP95:AP97,AT95:AT97,AX95:AX97)</f>
        <v>59</v>
      </c>
      <c r="BL96" s="16">
        <f>BJ96-BK96</f>
        <v>36</v>
      </c>
    </row>
    <row r="97" spans="2:73" ht="10.5" customHeight="1" x14ac:dyDescent="0.15">
      <c r="B97" s="47"/>
      <c r="C97" s="48"/>
      <c r="D97" s="31" t="str">
        <f>IF(N91="","",N91)</f>
        <v/>
      </c>
      <c r="E97" s="30" t="str">
        <f t="shared" si="16"/>
        <v/>
      </c>
      <c r="F97" s="28" t="str">
        <f>IF(L91="","",L91)</f>
        <v/>
      </c>
      <c r="G97" s="356" t="str">
        <f>IF(I94="","",I94)</f>
        <v/>
      </c>
      <c r="H97" s="29">
        <f>IF(N94="","",N94)</f>
        <v>13</v>
      </c>
      <c r="I97" s="9" t="str">
        <f t="shared" si="18"/>
        <v>-</v>
      </c>
      <c r="J97" s="28">
        <f>IF(L94="","",L94)</f>
        <v>15</v>
      </c>
      <c r="K97" s="356" t="str">
        <f>IF(M94="","",M94)</f>
        <v>-</v>
      </c>
      <c r="L97" s="361"/>
      <c r="M97" s="346"/>
      <c r="N97" s="346"/>
      <c r="O97" s="347"/>
      <c r="P97" s="27"/>
      <c r="Q97" s="9" t="str">
        <f t="shared" si="13"/>
        <v/>
      </c>
      <c r="R97" s="26"/>
      <c r="S97" s="370"/>
      <c r="T97" s="248">
        <f>Y96</f>
        <v>0</v>
      </c>
      <c r="U97" s="249" t="s">
        <v>2</v>
      </c>
      <c r="V97" s="249">
        <f>Z96</f>
        <v>3</v>
      </c>
      <c r="W97" s="250" t="s">
        <v>1</v>
      </c>
      <c r="X97" s="1"/>
      <c r="Y97" s="18"/>
      <c r="Z97" s="17"/>
      <c r="AA97" s="18"/>
      <c r="AB97" s="17"/>
      <c r="AC97" s="16"/>
      <c r="AD97" s="17"/>
      <c r="AE97" s="17"/>
      <c r="AF97" s="16"/>
      <c r="AG97" s="84"/>
      <c r="AH97" s="47"/>
      <c r="AI97" s="83"/>
      <c r="AJ97" s="31">
        <f>IF(AT91="","",AT91)</f>
        <v>9</v>
      </c>
      <c r="AK97" s="30" t="str">
        <f t="shared" si="17"/>
        <v>-</v>
      </c>
      <c r="AL97" s="28">
        <f>IF(AR91="","",AR91)</f>
        <v>15</v>
      </c>
      <c r="AM97" s="356" t="str">
        <f>IF(AO94="","",AO94)</f>
        <v/>
      </c>
      <c r="AN97" s="203" t="str">
        <f>IF(AT94="","",AT94)</f>
        <v/>
      </c>
      <c r="AO97" s="202" t="str">
        <f t="shared" si="19"/>
        <v/>
      </c>
      <c r="AP97" s="205" t="str">
        <f>IF(AR94="","",AR94)</f>
        <v/>
      </c>
      <c r="AQ97" s="426" t="str">
        <f>IF(AS94="","",AS94)</f>
        <v/>
      </c>
      <c r="AR97" s="361"/>
      <c r="AS97" s="346"/>
      <c r="AT97" s="346"/>
      <c r="AU97" s="347"/>
      <c r="AV97" s="27"/>
      <c r="AW97" s="9" t="str">
        <f t="shared" si="15"/>
        <v/>
      </c>
      <c r="AX97" s="26"/>
      <c r="AY97" s="370"/>
      <c r="AZ97" s="248">
        <f>BE96</f>
        <v>2</v>
      </c>
      <c r="BA97" s="249" t="s">
        <v>2</v>
      </c>
      <c r="BB97" s="249">
        <f>BF96</f>
        <v>1</v>
      </c>
      <c r="BC97" s="250" t="s">
        <v>1</v>
      </c>
      <c r="BD97" s="1"/>
      <c r="BE97" s="18"/>
      <c r="BF97" s="17"/>
      <c r="BG97" s="18"/>
      <c r="BH97" s="17"/>
      <c r="BI97" s="16"/>
      <c r="BJ97" s="17"/>
      <c r="BK97" s="17"/>
      <c r="BL97" s="16"/>
    </row>
    <row r="98" spans="2:73" ht="10.5" customHeight="1" x14ac:dyDescent="0.15">
      <c r="B98" s="79" t="s">
        <v>117</v>
      </c>
      <c r="C98" s="44" t="s">
        <v>119</v>
      </c>
      <c r="D98" s="23">
        <f>IF(R89="","",R89)</f>
        <v>13</v>
      </c>
      <c r="E98" s="9" t="str">
        <f t="shared" si="16"/>
        <v>-</v>
      </c>
      <c r="F98" s="157">
        <f>IF(P89="","",P89)</f>
        <v>15</v>
      </c>
      <c r="G98" s="354" t="str">
        <f>IF(S89="","",IF(S89="○","×",IF(S89="×","○")))</f>
        <v>×</v>
      </c>
      <c r="H98" s="22">
        <f>IF(R92="","",R92)</f>
        <v>15</v>
      </c>
      <c r="I98" s="25" t="str">
        <f t="shared" si="18"/>
        <v>-</v>
      </c>
      <c r="J98" s="157">
        <f>IF(P92="","",P92)</f>
        <v>7</v>
      </c>
      <c r="K98" s="354" t="str">
        <f>IF(S92="","",IF(S92="○","×",IF(S92="×","○")))</f>
        <v>○</v>
      </c>
      <c r="L98" s="24">
        <f>IF(R95="","",R95)</f>
        <v>15</v>
      </c>
      <c r="M98" s="9" t="str">
        <f>IF(L98="","","-")</f>
        <v>-</v>
      </c>
      <c r="N98" s="156">
        <f>IF(P95="","",P95)</f>
        <v>10</v>
      </c>
      <c r="O98" s="354" t="str">
        <f>IF(S95="","",IF(S95="○","×",IF(S95="×","○")))</f>
        <v>○</v>
      </c>
      <c r="P98" s="357"/>
      <c r="Q98" s="358"/>
      <c r="R98" s="358"/>
      <c r="S98" s="394"/>
      <c r="T98" s="362" t="s">
        <v>290</v>
      </c>
      <c r="U98" s="363"/>
      <c r="V98" s="363"/>
      <c r="W98" s="364"/>
      <c r="X98" s="1"/>
      <c r="Y98" s="151"/>
      <c r="Z98" s="152"/>
      <c r="AA98" s="151"/>
      <c r="AB98" s="152"/>
      <c r="AC98" s="15"/>
      <c r="AD98" s="152"/>
      <c r="AE98" s="152"/>
      <c r="AF98" s="15"/>
      <c r="AG98" s="80"/>
      <c r="AH98" s="41" t="s">
        <v>139</v>
      </c>
      <c r="AI98" s="42" t="s">
        <v>0</v>
      </c>
      <c r="AJ98" s="23">
        <f>IF(AX89="","",AX89)</f>
        <v>9</v>
      </c>
      <c r="AK98" s="9" t="str">
        <f t="shared" si="17"/>
        <v>-</v>
      </c>
      <c r="AL98" s="157">
        <f>IF(AV89="","",AV89)</f>
        <v>15</v>
      </c>
      <c r="AM98" s="354" t="str">
        <f>IF(AY89="","",IF(AY89="○","×",IF(AY89="×","○")))</f>
        <v>×</v>
      </c>
      <c r="AN98" s="201">
        <f>IF(AX92="","",AX92)</f>
        <v>15</v>
      </c>
      <c r="AO98" s="206" t="str">
        <f t="shared" si="19"/>
        <v>-</v>
      </c>
      <c r="AP98" s="200">
        <f>IF(AV92="","",AV92)</f>
        <v>0</v>
      </c>
      <c r="AQ98" s="399" t="str">
        <f>IF(AY92="","",IF(AY92="○","×",IF(AY92="×","○")))</f>
        <v>○</v>
      </c>
      <c r="AR98" s="24">
        <f>IF(AX95="","",AX95)</f>
        <v>7</v>
      </c>
      <c r="AS98" s="9" t="str">
        <f>IF(AR98="","","-")</f>
        <v>-</v>
      </c>
      <c r="AT98" s="156">
        <f>IF(AV95="","",AV95)</f>
        <v>15</v>
      </c>
      <c r="AU98" s="354" t="str">
        <f>IF(AY95="","",IF(AY95="○","×",IF(AY95="×","○")))</f>
        <v>×</v>
      </c>
      <c r="AV98" s="357"/>
      <c r="AW98" s="358"/>
      <c r="AX98" s="358"/>
      <c r="AY98" s="394"/>
      <c r="AZ98" s="362" t="s">
        <v>293</v>
      </c>
      <c r="BA98" s="363"/>
      <c r="BB98" s="363"/>
      <c r="BC98" s="364"/>
      <c r="BD98" s="1"/>
      <c r="BE98" s="151"/>
      <c r="BF98" s="152"/>
      <c r="BG98" s="151"/>
      <c r="BH98" s="152"/>
      <c r="BI98" s="15"/>
      <c r="BJ98" s="152"/>
      <c r="BK98" s="152"/>
      <c r="BL98" s="15"/>
      <c r="BS98" s="105"/>
      <c r="BT98" s="105"/>
    </row>
    <row r="99" spans="2:73" ht="10.5" customHeight="1" x14ac:dyDescent="0.15">
      <c r="B99" s="79" t="s">
        <v>118</v>
      </c>
      <c r="C99" s="44" t="s">
        <v>119</v>
      </c>
      <c r="D99" s="23">
        <f>IF(R90="","",R90)</f>
        <v>15</v>
      </c>
      <c r="E99" s="9" t="str">
        <f t="shared" si="16"/>
        <v>-</v>
      </c>
      <c r="F99" s="157">
        <f>IF(P90="","",P90)</f>
        <v>14</v>
      </c>
      <c r="G99" s="355" t="str">
        <f>IF(I96="","",I96)</f>
        <v>-</v>
      </c>
      <c r="H99" s="22">
        <f>IF(R93="","",R93)</f>
        <v>14</v>
      </c>
      <c r="I99" s="9" t="str">
        <f t="shared" si="18"/>
        <v>-</v>
      </c>
      <c r="J99" s="157">
        <f>IF(P93="","",P93)</f>
        <v>15</v>
      </c>
      <c r="K99" s="355" t="str">
        <f>IF(M96="","",M96)</f>
        <v/>
      </c>
      <c r="L99" s="22">
        <f>IF(R96="","",R96)</f>
        <v>15</v>
      </c>
      <c r="M99" s="9" t="str">
        <f>IF(L99="","","-")</f>
        <v>-</v>
      </c>
      <c r="N99" s="157">
        <f>IF(P96="","",P96)</f>
        <v>12</v>
      </c>
      <c r="O99" s="355" t="str">
        <f>IF(Q96="","",Q96)</f>
        <v>-</v>
      </c>
      <c r="P99" s="360"/>
      <c r="Q99" s="343"/>
      <c r="R99" s="343"/>
      <c r="S99" s="395"/>
      <c r="T99" s="351"/>
      <c r="U99" s="352"/>
      <c r="V99" s="352"/>
      <c r="W99" s="353"/>
      <c r="X99" s="1"/>
      <c r="Y99" s="18">
        <f>COUNTIF(D98:S100,"○")</f>
        <v>2</v>
      </c>
      <c r="Z99" s="17">
        <f>COUNTIF(D98:S100,"×")</f>
        <v>1</v>
      </c>
      <c r="AA99" s="14">
        <f>(IF((D98&gt;F98),1,0))+(IF((D99&gt;F99),1,0))+(IF((D100&gt;F100),1,0))+(IF((H98&gt;J98),1,0))+(IF((H99&gt;J99),1,0))+(IF((H100&gt;J100),1,0))+(IF((L98&gt;N98),1,0))+(IF((L99&gt;N99),1,0))+(IF((L100&gt;N100),1,0))+(IF((P98&gt;R98),1,0))+(IF((P99&gt;R99),1,0))+(IF((P100&gt;R100),1,0))</f>
        <v>5</v>
      </c>
      <c r="AB99" s="6">
        <f>(IF((D98&lt;F98),1,0))+(IF((D99&lt;F99),1,0))+(IF((D100&lt;F100),1,0))+(IF((H98&lt;J98),1,0))+(IF((H99&lt;J99),1,0))+(IF((H100&lt;J100),1,0))+(IF((L98&lt;N98),1,0))+(IF((L99&lt;N99),1,0))+(IF((L100&lt;N100),1,0))+(IF((P98&lt;R98),1,0))+(IF((P99&lt;R99),1,0))+(IF((P100&lt;R100),1,0))</f>
        <v>3</v>
      </c>
      <c r="AC99" s="13">
        <f>AA99-AB99</f>
        <v>2</v>
      </c>
      <c r="AD99" s="17">
        <f>SUM(D98:D100,H98:H100,L98:L100,P98:P100)</f>
        <v>111</v>
      </c>
      <c r="AE99" s="17">
        <f>SUM(F98:F100,J98:J100,N98:N100,R98:R100)</f>
        <v>95</v>
      </c>
      <c r="AF99" s="16">
        <f>AD99-AE99</f>
        <v>16</v>
      </c>
      <c r="AG99" s="80"/>
      <c r="AH99" s="43" t="s">
        <v>140</v>
      </c>
      <c r="AI99" s="44" t="s">
        <v>0</v>
      </c>
      <c r="AJ99" s="23">
        <f>IF(AX90="","",AX90)</f>
        <v>8</v>
      </c>
      <c r="AK99" s="9" t="str">
        <f t="shared" si="17"/>
        <v>-</v>
      </c>
      <c r="AL99" s="157">
        <f>IF(AV90="","",AV90)</f>
        <v>15</v>
      </c>
      <c r="AM99" s="355" t="str">
        <f>IF(AO96="","",AO96)</f>
        <v>-</v>
      </c>
      <c r="AN99" s="201">
        <f>IF(AX93="","",AX93)</f>
        <v>15</v>
      </c>
      <c r="AO99" s="202" t="str">
        <f t="shared" si="19"/>
        <v>-</v>
      </c>
      <c r="AP99" s="200">
        <f>IF(AV93="","",AV93)</f>
        <v>0</v>
      </c>
      <c r="AQ99" s="400" t="str">
        <f>IF(AS96="","",AS96)</f>
        <v/>
      </c>
      <c r="AR99" s="22">
        <f>IF(AX96="","",AX96)</f>
        <v>9</v>
      </c>
      <c r="AS99" s="9" t="str">
        <f>IF(AR99="","","-")</f>
        <v>-</v>
      </c>
      <c r="AT99" s="157">
        <f>IF(AV96="","",AV96)</f>
        <v>15</v>
      </c>
      <c r="AU99" s="355" t="str">
        <f>IF(AW96="","",AW96)</f>
        <v>-</v>
      </c>
      <c r="AV99" s="360"/>
      <c r="AW99" s="343"/>
      <c r="AX99" s="343"/>
      <c r="AY99" s="395"/>
      <c r="AZ99" s="351"/>
      <c r="BA99" s="352"/>
      <c r="BB99" s="352"/>
      <c r="BC99" s="353"/>
      <c r="BD99" s="1"/>
      <c r="BE99" s="18">
        <f>COUNTIF(AJ98:AY100,"○")</f>
        <v>1</v>
      </c>
      <c r="BF99" s="17">
        <f>COUNTIF(AJ98:AY100,"×")</f>
        <v>2</v>
      </c>
      <c r="BG99" s="14">
        <f>(IF((AJ98&gt;AL98),1,0))+(IF((AJ99&gt;AL99),1,0))+(IF((AJ100&gt;AL100),1,0))+(IF((AN98&gt;AP98),1,0))+(IF((AN99&gt;AP99),1,0))+(IF((AN100&gt;AP100),1,0))+(IF((AR98&gt;AT98),1,0))+(IF((AR99&gt;AT99),1,0))+(IF((AR100&gt;AT100),1,0))+(IF((AV98&gt;AX98),1,0))+(IF((AV99&gt;AX99),1,0))+(IF((AV100&gt;AX100),1,0))</f>
        <v>2</v>
      </c>
      <c r="BH99" s="6">
        <f>(IF((AJ98&lt;AL98),1,0))+(IF((AJ99&lt;AL99),1,0))+(IF((AJ100&lt;AL100),1,0))+(IF((AN98&lt;AP98),1,0))+(IF((AN99&lt;AP99),1,0))+(IF((AN100&lt;AP100),1,0))+(IF((AR98&lt;AT98),1,0))+(IF((AR99&lt;AT99),1,0))+(IF((AR100&lt;AT100),1,0))+(IF((AV98&lt;AX98),1,0))+(IF((AV99&lt;AX99),1,0))+(IF((AV100&lt;AX100),1,0))</f>
        <v>4</v>
      </c>
      <c r="BI99" s="13">
        <f>BG99-BH99</f>
        <v>-2</v>
      </c>
      <c r="BJ99" s="17">
        <f>SUM(AJ98:AJ100,AN98:AN100,AR98:AR100,AV98:AV100)</f>
        <v>63</v>
      </c>
      <c r="BK99" s="17">
        <f>SUM(AL98:AL100,AP98:AP100,AT98:AT100,AX98:AX100)</f>
        <v>60</v>
      </c>
      <c r="BL99" s="16">
        <f>BJ99-BK99</f>
        <v>3</v>
      </c>
      <c r="BS99" s="105"/>
      <c r="BT99" s="105"/>
    </row>
    <row r="100" spans="2:73" ht="10.5" customHeight="1" thickBot="1" x14ac:dyDescent="0.2">
      <c r="B100" s="45"/>
      <c r="C100" s="46"/>
      <c r="D100" s="21">
        <f>IF(R91="","",R91)</f>
        <v>9</v>
      </c>
      <c r="E100" s="19" t="str">
        <f t="shared" si="16"/>
        <v>-</v>
      </c>
      <c r="F100" s="158">
        <f>IF(P91="","",P91)</f>
        <v>15</v>
      </c>
      <c r="G100" s="402" t="str">
        <f>IF(I97="","",I97)</f>
        <v>-</v>
      </c>
      <c r="H100" s="20">
        <f>IF(R94="","",R94)</f>
        <v>15</v>
      </c>
      <c r="I100" s="19" t="str">
        <f t="shared" si="18"/>
        <v>-</v>
      </c>
      <c r="J100" s="158">
        <f>IF(P94="","",P94)</f>
        <v>7</v>
      </c>
      <c r="K100" s="402" t="str">
        <f>IF(M97="","",M97)</f>
        <v/>
      </c>
      <c r="L100" s="20" t="str">
        <f>IF(R97="","",R97)</f>
        <v/>
      </c>
      <c r="M100" s="19" t="str">
        <f>IF(L100="","","-")</f>
        <v/>
      </c>
      <c r="N100" s="158" t="str">
        <f>IF(P97="","",P97)</f>
        <v/>
      </c>
      <c r="O100" s="402" t="str">
        <f>IF(Q97="","",Q97)</f>
        <v/>
      </c>
      <c r="P100" s="396"/>
      <c r="Q100" s="397"/>
      <c r="R100" s="397"/>
      <c r="S100" s="398"/>
      <c r="T100" s="5">
        <f>Y99</f>
        <v>2</v>
      </c>
      <c r="U100" s="4" t="s">
        <v>2</v>
      </c>
      <c r="V100" s="4">
        <f>Z99</f>
        <v>1</v>
      </c>
      <c r="W100" s="3" t="s">
        <v>1</v>
      </c>
      <c r="X100" s="1"/>
      <c r="Y100" s="12"/>
      <c r="Z100" s="11"/>
      <c r="AA100" s="12"/>
      <c r="AB100" s="11"/>
      <c r="AC100" s="10"/>
      <c r="AD100" s="11"/>
      <c r="AE100" s="11"/>
      <c r="AF100" s="10"/>
      <c r="AG100" s="84"/>
      <c r="AH100" s="45"/>
      <c r="AI100" s="46"/>
      <c r="AJ100" s="21" t="str">
        <f>IF(AX91="","",AX91)</f>
        <v/>
      </c>
      <c r="AK100" s="19" t="str">
        <f t="shared" si="17"/>
        <v/>
      </c>
      <c r="AL100" s="158" t="str">
        <f>IF(AV91="","",AV91)</f>
        <v/>
      </c>
      <c r="AM100" s="402" t="str">
        <f>IF(AO97="","",AO97)</f>
        <v/>
      </c>
      <c r="AN100" s="209" t="str">
        <f>IF(AX94="","",AX94)</f>
        <v/>
      </c>
      <c r="AO100" s="207" t="str">
        <f t="shared" si="19"/>
        <v/>
      </c>
      <c r="AP100" s="208" t="str">
        <f>IF(AV94="","",AV94)</f>
        <v/>
      </c>
      <c r="AQ100" s="401" t="str">
        <f>IF(AS97="","",AS97)</f>
        <v/>
      </c>
      <c r="AR100" s="20" t="str">
        <f>IF(AX97="","",AX97)</f>
        <v/>
      </c>
      <c r="AS100" s="19" t="str">
        <f>IF(AR100="","","-")</f>
        <v/>
      </c>
      <c r="AT100" s="158" t="str">
        <f>IF(AV97="","",AV97)</f>
        <v/>
      </c>
      <c r="AU100" s="402" t="str">
        <f>IF(AW97="","",AW97)</f>
        <v/>
      </c>
      <c r="AV100" s="396"/>
      <c r="AW100" s="397"/>
      <c r="AX100" s="397"/>
      <c r="AY100" s="398"/>
      <c r="AZ100" s="5">
        <f>BE99</f>
        <v>1</v>
      </c>
      <c r="BA100" s="4" t="s">
        <v>2</v>
      </c>
      <c r="BB100" s="4">
        <f>BF99</f>
        <v>2</v>
      </c>
      <c r="BC100" s="3" t="s">
        <v>1</v>
      </c>
      <c r="BD100" s="1"/>
      <c r="BE100" s="12"/>
      <c r="BF100" s="11"/>
      <c r="BG100" s="12"/>
      <c r="BH100" s="11"/>
      <c r="BI100" s="10"/>
      <c r="BJ100" s="11"/>
      <c r="BK100" s="11"/>
      <c r="BL100" s="10"/>
      <c r="BS100" s="105"/>
      <c r="BT100" s="105"/>
    </row>
    <row r="101" spans="2:73" ht="4.95" customHeight="1" thickBot="1" x14ac:dyDescent="0.25">
      <c r="B101" s="112"/>
      <c r="C101" s="106"/>
      <c r="D101" s="149"/>
      <c r="E101" s="107"/>
      <c r="F101" s="149"/>
      <c r="G101" s="149"/>
      <c r="H101" s="110"/>
      <c r="I101" s="109"/>
      <c r="J101" s="110"/>
      <c r="K101" s="110"/>
      <c r="L101" s="110"/>
      <c r="M101" s="109"/>
      <c r="N101" s="110"/>
      <c r="O101" s="110"/>
      <c r="P101" s="110"/>
      <c r="Q101" s="109"/>
      <c r="R101" s="110"/>
      <c r="S101" s="110"/>
      <c r="T101" s="110"/>
      <c r="U101" s="110"/>
      <c r="V101" s="110"/>
      <c r="W101" s="110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54"/>
      <c r="AI101" s="83"/>
      <c r="AJ101" s="104"/>
      <c r="AK101" s="86"/>
      <c r="AL101" s="104"/>
      <c r="AM101" s="104"/>
      <c r="AN101" s="104"/>
      <c r="AO101" s="86"/>
      <c r="AP101" s="104"/>
      <c r="AQ101" s="104"/>
      <c r="AR101" s="104"/>
      <c r="AS101" s="86"/>
      <c r="AT101" s="104"/>
      <c r="AU101" s="104"/>
      <c r="AV101" s="104"/>
      <c r="AW101" s="104"/>
      <c r="AX101" s="104"/>
      <c r="AY101" s="104"/>
      <c r="AZ101" s="84"/>
      <c r="BA101" s="84"/>
      <c r="BB101" s="84"/>
      <c r="BC101" s="84"/>
      <c r="BD101" s="111"/>
      <c r="BE101" s="111"/>
      <c r="BF101" s="111"/>
      <c r="BG101" s="111"/>
    </row>
    <row r="102" spans="2:73" ht="10.5" customHeight="1" x14ac:dyDescent="0.15">
      <c r="B102" s="407" t="s">
        <v>44</v>
      </c>
      <c r="C102" s="371"/>
      <c r="D102" s="375" t="str">
        <f>B104</f>
        <v>石川竜郎</v>
      </c>
      <c r="E102" s="376"/>
      <c r="F102" s="376"/>
      <c r="G102" s="377"/>
      <c r="H102" s="378" t="str">
        <f>B107</f>
        <v>山本憲矢</v>
      </c>
      <c r="I102" s="376"/>
      <c r="J102" s="376"/>
      <c r="K102" s="377"/>
      <c r="L102" s="378" t="str">
        <f>B110</f>
        <v>松本　大</v>
      </c>
      <c r="M102" s="376"/>
      <c r="N102" s="376"/>
      <c r="O102" s="377"/>
      <c r="P102" s="378" t="str">
        <f>B113</f>
        <v>仙波史也</v>
      </c>
      <c r="Q102" s="376"/>
      <c r="R102" s="376"/>
      <c r="S102" s="379"/>
      <c r="T102" s="380" t="s">
        <v>4</v>
      </c>
      <c r="U102" s="381"/>
      <c r="V102" s="381"/>
      <c r="W102" s="382"/>
      <c r="X102" s="1"/>
      <c r="Y102" s="447" t="s">
        <v>23</v>
      </c>
      <c r="Z102" s="449"/>
      <c r="AA102" s="447" t="s">
        <v>22</v>
      </c>
      <c r="AB102" s="448"/>
      <c r="AC102" s="449"/>
      <c r="AD102" s="403" t="s">
        <v>21</v>
      </c>
      <c r="AE102" s="404"/>
      <c r="AF102" s="405"/>
      <c r="AG102" s="135"/>
      <c r="AH102" s="407" t="s">
        <v>45</v>
      </c>
      <c r="AI102" s="371"/>
      <c r="AJ102" s="375" t="str">
        <f>AH104</f>
        <v>早嶋雄太</v>
      </c>
      <c r="AK102" s="376"/>
      <c r="AL102" s="376"/>
      <c r="AM102" s="377"/>
      <c r="AN102" s="378" t="str">
        <f>AH107</f>
        <v>近藤康太</v>
      </c>
      <c r="AO102" s="376"/>
      <c r="AP102" s="376"/>
      <c r="AQ102" s="377"/>
      <c r="AR102" s="378" t="str">
        <f>AH110</f>
        <v>永井秀昌</v>
      </c>
      <c r="AS102" s="376"/>
      <c r="AT102" s="376"/>
      <c r="AU102" s="377"/>
      <c r="AV102" s="378" t="str">
        <f>AH113</f>
        <v>濱岡直貴</v>
      </c>
      <c r="AW102" s="376"/>
      <c r="AX102" s="376"/>
      <c r="AY102" s="379"/>
      <c r="AZ102" s="380" t="s">
        <v>4</v>
      </c>
      <c r="BA102" s="381"/>
      <c r="BB102" s="381"/>
      <c r="BC102" s="382"/>
      <c r="BD102" s="1"/>
      <c r="BE102" s="447" t="s">
        <v>23</v>
      </c>
      <c r="BF102" s="449"/>
      <c r="BG102" s="447" t="s">
        <v>22</v>
      </c>
      <c r="BH102" s="448"/>
      <c r="BI102" s="449"/>
      <c r="BJ102" s="403" t="s">
        <v>21</v>
      </c>
      <c r="BK102" s="404"/>
      <c r="BL102" s="405"/>
    </row>
    <row r="103" spans="2:73" ht="10.5" customHeight="1" thickBot="1" x14ac:dyDescent="0.2">
      <c r="B103" s="408"/>
      <c r="C103" s="373"/>
      <c r="D103" s="383" t="str">
        <f>B105</f>
        <v>薦田あかね</v>
      </c>
      <c r="E103" s="384"/>
      <c r="F103" s="384"/>
      <c r="G103" s="385"/>
      <c r="H103" s="386" t="str">
        <f>B108</f>
        <v>西村志穂</v>
      </c>
      <c r="I103" s="384"/>
      <c r="J103" s="384"/>
      <c r="K103" s="385"/>
      <c r="L103" s="386" t="str">
        <f>B111</f>
        <v>宇都宮摂子</v>
      </c>
      <c r="M103" s="384"/>
      <c r="N103" s="384"/>
      <c r="O103" s="385"/>
      <c r="P103" s="386" t="str">
        <f>B114</f>
        <v>松本沙織</v>
      </c>
      <c r="Q103" s="384"/>
      <c r="R103" s="384"/>
      <c r="S103" s="387"/>
      <c r="T103" s="391" t="s">
        <v>3</v>
      </c>
      <c r="U103" s="392"/>
      <c r="V103" s="392"/>
      <c r="W103" s="393"/>
      <c r="X103" s="1"/>
      <c r="Y103" s="153" t="s">
        <v>20</v>
      </c>
      <c r="Z103" s="154" t="s">
        <v>1</v>
      </c>
      <c r="AA103" s="153" t="s">
        <v>24</v>
      </c>
      <c r="AB103" s="154" t="s">
        <v>19</v>
      </c>
      <c r="AC103" s="155" t="s">
        <v>18</v>
      </c>
      <c r="AD103" s="154" t="s">
        <v>24</v>
      </c>
      <c r="AE103" s="154" t="s">
        <v>19</v>
      </c>
      <c r="AF103" s="155" t="s">
        <v>18</v>
      </c>
      <c r="AG103" s="135"/>
      <c r="AH103" s="408"/>
      <c r="AI103" s="373"/>
      <c r="AJ103" s="383" t="str">
        <f>AH105</f>
        <v>早嶋茉奈美</v>
      </c>
      <c r="AK103" s="384"/>
      <c r="AL103" s="384"/>
      <c r="AM103" s="385"/>
      <c r="AN103" s="386" t="str">
        <f>AH108</f>
        <v>田中晴菜</v>
      </c>
      <c r="AO103" s="384"/>
      <c r="AP103" s="384"/>
      <c r="AQ103" s="385"/>
      <c r="AR103" s="386" t="str">
        <f>AH111</f>
        <v>永井日南乃</v>
      </c>
      <c r="AS103" s="384"/>
      <c r="AT103" s="384"/>
      <c r="AU103" s="385"/>
      <c r="AV103" s="386" t="str">
        <f>AH114</f>
        <v>加茂弥生</v>
      </c>
      <c r="AW103" s="384"/>
      <c r="AX103" s="384"/>
      <c r="AY103" s="387"/>
      <c r="AZ103" s="391" t="s">
        <v>3</v>
      </c>
      <c r="BA103" s="392"/>
      <c r="BB103" s="392"/>
      <c r="BC103" s="393"/>
      <c r="BD103" s="1"/>
      <c r="BE103" s="153" t="s">
        <v>20</v>
      </c>
      <c r="BF103" s="154" t="s">
        <v>1</v>
      </c>
      <c r="BG103" s="153" t="s">
        <v>24</v>
      </c>
      <c r="BH103" s="154" t="s">
        <v>19</v>
      </c>
      <c r="BI103" s="155" t="s">
        <v>18</v>
      </c>
      <c r="BJ103" s="154" t="s">
        <v>24</v>
      </c>
      <c r="BK103" s="154" t="s">
        <v>19</v>
      </c>
      <c r="BL103" s="155" t="s">
        <v>18</v>
      </c>
    </row>
    <row r="104" spans="2:73" ht="10.5" customHeight="1" x14ac:dyDescent="0.15">
      <c r="B104" s="79" t="s">
        <v>141</v>
      </c>
      <c r="C104" s="44" t="s">
        <v>33</v>
      </c>
      <c r="D104" s="339"/>
      <c r="E104" s="340"/>
      <c r="F104" s="340"/>
      <c r="G104" s="341"/>
      <c r="H104" s="33">
        <v>9</v>
      </c>
      <c r="I104" s="9" t="str">
        <f>IF(H104="","","-")</f>
        <v>-</v>
      </c>
      <c r="J104" s="32">
        <v>15</v>
      </c>
      <c r="K104" s="388" t="str">
        <f>IF(H104&lt;&gt;"",IF(H104&gt;J104,IF(H105&gt;J105,"○",IF(H106&gt;J106,"○","×")),IF(H105&gt;J105,IF(H106&gt;J106,"○","×"),"×")),"")</f>
        <v>×</v>
      </c>
      <c r="L104" s="33">
        <v>5</v>
      </c>
      <c r="M104" s="35" t="str">
        <f t="shared" ref="M104:M109" si="20">IF(L104="","","-")</f>
        <v>-</v>
      </c>
      <c r="N104" s="37">
        <v>15</v>
      </c>
      <c r="O104" s="388" t="str">
        <f>IF(L104&lt;&gt;"",IF(L104&gt;N104,IF(L105&gt;N105,"○",IF(L106&gt;N106,"○","×")),IF(L105&gt;N105,IF(L106&gt;N106,"○","×"),"×")),"")</f>
        <v>×</v>
      </c>
      <c r="P104" s="36">
        <v>12</v>
      </c>
      <c r="Q104" s="35" t="str">
        <f t="shared" ref="Q104:Q112" si="21">IF(P104="","","-")</f>
        <v>-</v>
      </c>
      <c r="R104" s="32">
        <v>15</v>
      </c>
      <c r="S104" s="406" t="str">
        <f>IF(P104&lt;&gt;"",IF(P104&gt;R104,IF(P105&gt;R105,"○",IF(P106&gt;R106,"○","×")),IF(P105&gt;R105,IF(P106&gt;R106,"○","×"),"×")),"")</f>
        <v>×</v>
      </c>
      <c r="T104" s="348" t="s">
        <v>291</v>
      </c>
      <c r="U104" s="349"/>
      <c r="V104" s="349"/>
      <c r="W104" s="350"/>
      <c r="X104" s="1"/>
      <c r="Y104" s="18"/>
      <c r="Z104" s="17"/>
      <c r="AA104" s="151"/>
      <c r="AB104" s="152"/>
      <c r="AC104" s="15"/>
      <c r="AD104" s="17"/>
      <c r="AE104" s="17"/>
      <c r="AF104" s="16"/>
      <c r="AG104" s="141"/>
      <c r="AH104" s="79" t="s">
        <v>131</v>
      </c>
      <c r="AI104" s="44" t="s">
        <v>133</v>
      </c>
      <c r="AJ104" s="339"/>
      <c r="AK104" s="340"/>
      <c r="AL104" s="340"/>
      <c r="AM104" s="341"/>
      <c r="AN104" s="33">
        <v>15</v>
      </c>
      <c r="AO104" s="9" t="str">
        <f>IF(AN104="","","-")</f>
        <v>-</v>
      </c>
      <c r="AP104" s="32">
        <v>11</v>
      </c>
      <c r="AQ104" s="388" t="str">
        <f>IF(AN104&lt;&gt;"",IF(AN104&gt;AP104,IF(AN105&gt;AP105,"○",IF(AN106&gt;AP106,"○","×")),IF(AN105&gt;AP105,IF(AN106&gt;AP106,"○","×"),"×")),"")</f>
        <v>×</v>
      </c>
      <c r="AR104" s="33">
        <v>14</v>
      </c>
      <c r="AS104" s="35" t="str">
        <f t="shared" ref="AS104:AS109" si="22">IF(AR104="","","-")</f>
        <v>-</v>
      </c>
      <c r="AT104" s="37">
        <v>15</v>
      </c>
      <c r="AU104" s="388" t="str">
        <f>IF(AR104&lt;&gt;"",IF(AR104&gt;AT104,IF(AR105&gt;AT105,"○",IF(AR106&gt;AT106,"○","×")),IF(AR105&gt;AT105,IF(AR106&gt;AT106,"○","×"),"×")),"")</f>
        <v>×</v>
      </c>
      <c r="AV104" s="36">
        <v>11</v>
      </c>
      <c r="AW104" s="35" t="str">
        <f t="shared" ref="AW104:AW112" si="23">IF(AV104="","","-")</f>
        <v>-</v>
      </c>
      <c r="AX104" s="32">
        <v>15</v>
      </c>
      <c r="AY104" s="406" t="str">
        <f>IF(AV104&lt;&gt;"",IF(AV104&gt;AX104,IF(AV105&gt;AX105,"○",IF(AV106&gt;AX106,"○","×")),IF(AV105&gt;AX105,IF(AV106&gt;AX106,"○","×"),"×")),"")</f>
        <v>×</v>
      </c>
      <c r="AZ104" s="348" t="s">
        <v>291</v>
      </c>
      <c r="BA104" s="349"/>
      <c r="BB104" s="349"/>
      <c r="BC104" s="350"/>
      <c r="BD104" s="1"/>
      <c r="BE104" s="18"/>
      <c r="BF104" s="17"/>
      <c r="BG104" s="151"/>
      <c r="BH104" s="152"/>
      <c r="BI104" s="15"/>
      <c r="BJ104" s="17"/>
      <c r="BK104" s="17"/>
      <c r="BL104" s="16"/>
    </row>
    <row r="105" spans="2:73" ht="10.5" customHeight="1" x14ac:dyDescent="0.15">
      <c r="B105" s="79" t="s">
        <v>251</v>
      </c>
      <c r="C105" s="44" t="s">
        <v>33</v>
      </c>
      <c r="D105" s="342"/>
      <c r="E105" s="343"/>
      <c r="F105" s="343"/>
      <c r="G105" s="344"/>
      <c r="H105" s="33">
        <v>6</v>
      </c>
      <c r="I105" s="9" t="str">
        <f>IF(H105="","","-")</f>
        <v>-</v>
      </c>
      <c r="J105" s="34">
        <v>15</v>
      </c>
      <c r="K105" s="366"/>
      <c r="L105" s="33">
        <v>8</v>
      </c>
      <c r="M105" s="9" t="str">
        <f t="shared" si="20"/>
        <v>-</v>
      </c>
      <c r="N105" s="32">
        <v>15</v>
      </c>
      <c r="O105" s="366"/>
      <c r="P105" s="33">
        <v>13</v>
      </c>
      <c r="Q105" s="9" t="str">
        <f t="shared" si="21"/>
        <v>-</v>
      </c>
      <c r="R105" s="32">
        <v>15</v>
      </c>
      <c r="S105" s="369"/>
      <c r="T105" s="351"/>
      <c r="U105" s="352"/>
      <c r="V105" s="352"/>
      <c r="W105" s="353"/>
      <c r="X105" s="1"/>
      <c r="Y105" s="18">
        <f>COUNTIF(D104:S106,"○")</f>
        <v>0</v>
      </c>
      <c r="Z105" s="17">
        <f>COUNTIF(D104:S106,"×")</f>
        <v>3</v>
      </c>
      <c r="AA105" s="14">
        <f>(IF((D104&gt;F104),1,0))+(IF((D105&gt;F105),1,0))+(IF((D106&gt;F106),1,0))+(IF((H104&gt;J104),1,0))+(IF((H105&gt;J105),1,0))+(IF((H106&gt;J106),1,0))+(IF((L104&gt;N104),1,0))+(IF((L105&gt;N105),1,0))+(IF((L106&gt;N106),1,0))+(IF((P104&gt;R104),1,0))+(IF((P105&gt;R105),1,0))+(IF((P106&gt;R106),1,0))</f>
        <v>0</v>
      </c>
      <c r="AB105" s="6">
        <f>(IF((D104&lt;F104),1,0))+(IF((D105&lt;F105),1,0))+(IF((D106&lt;F106),1,0))+(IF((H104&lt;J104),1,0))+(IF((H105&lt;J105),1,0))+(IF((H106&lt;J106),1,0))+(IF((L104&lt;N104),1,0))+(IF((L105&lt;N105),1,0))+(IF((L106&lt;N106),1,0))+(IF((P104&lt;R104),1,0))+(IF((P105&lt;R105),1,0))+(IF((P106&lt;R106),1,0))</f>
        <v>6</v>
      </c>
      <c r="AC105" s="13">
        <f>AA105-AB105</f>
        <v>-6</v>
      </c>
      <c r="AD105" s="17">
        <f>SUM(D104:D106,H104:H106,L104:L106,P104:P106)</f>
        <v>53</v>
      </c>
      <c r="AE105" s="17">
        <f>SUM(F104:F106,J104:J106,N104:N106,R104:R106)</f>
        <v>90</v>
      </c>
      <c r="AF105" s="16">
        <f>AD105-AE105</f>
        <v>-37</v>
      </c>
      <c r="AG105" s="141"/>
      <c r="AH105" s="79" t="s">
        <v>132</v>
      </c>
      <c r="AI105" s="44" t="s">
        <v>134</v>
      </c>
      <c r="AJ105" s="342"/>
      <c r="AK105" s="343"/>
      <c r="AL105" s="343"/>
      <c r="AM105" s="344"/>
      <c r="AN105" s="33">
        <v>12</v>
      </c>
      <c r="AO105" s="9" t="str">
        <f>IF(AN105="","","-")</f>
        <v>-</v>
      </c>
      <c r="AP105" s="34">
        <v>15</v>
      </c>
      <c r="AQ105" s="366"/>
      <c r="AR105" s="33">
        <v>7</v>
      </c>
      <c r="AS105" s="9" t="str">
        <f t="shared" si="22"/>
        <v>-</v>
      </c>
      <c r="AT105" s="32">
        <v>15</v>
      </c>
      <c r="AU105" s="366"/>
      <c r="AV105" s="33">
        <v>10</v>
      </c>
      <c r="AW105" s="9" t="str">
        <f t="shared" si="23"/>
        <v>-</v>
      </c>
      <c r="AX105" s="32">
        <v>15</v>
      </c>
      <c r="AY105" s="369"/>
      <c r="AZ105" s="351"/>
      <c r="BA105" s="352"/>
      <c r="BB105" s="352"/>
      <c r="BC105" s="353"/>
      <c r="BD105" s="1"/>
      <c r="BE105" s="18">
        <f>COUNTIF(AJ104:AY106,"○")</f>
        <v>0</v>
      </c>
      <c r="BF105" s="17">
        <f>COUNTIF(AJ104:AY106,"×")</f>
        <v>3</v>
      </c>
      <c r="BG105" s="14">
        <f>(IF((AJ104&gt;AL104),1,0))+(IF((AJ105&gt;AL105),1,0))+(IF((AJ106&gt;AL106),1,0))+(IF((AN104&gt;AP104),1,0))+(IF((AN105&gt;AP105),1,0))+(IF((AN106&gt;AP106),1,0))+(IF((AR104&gt;AT104),1,0))+(IF((AR105&gt;AT105),1,0))+(IF((AR106&gt;AT106),1,0))+(IF((AV104&gt;AX104),1,0))+(IF((AV105&gt;AX105),1,0))+(IF((AV106&gt;AX106),1,0))</f>
        <v>1</v>
      </c>
      <c r="BH105" s="6">
        <f>(IF((AJ104&lt;AL104),1,0))+(IF((AJ105&lt;AL105),1,0))+(IF((AJ106&lt;AL106),1,0))+(IF((AN104&lt;AP104),1,0))+(IF((AN105&lt;AP105),1,0))+(IF((AN106&lt;AP106),1,0))+(IF((AR104&lt;AT104),1,0))+(IF((AR105&lt;AT105),1,0))+(IF((AR106&lt;AT106),1,0))+(IF((AV104&lt;AX104),1,0))+(IF((AV105&lt;AX105),1,0))+(IF((AV106&lt;AX106),1,0))</f>
        <v>6</v>
      </c>
      <c r="BI105" s="13">
        <f>BG105-BH105</f>
        <v>-5</v>
      </c>
      <c r="BJ105" s="17">
        <f>SUM(AJ104:AJ106,AN104:AN106,AR104:AR106,AV104:AV106)</f>
        <v>82</v>
      </c>
      <c r="BK105" s="17">
        <f>SUM(AL104:AL106,AP104:AP106,AT104:AT106,AX104:AX106)</f>
        <v>101</v>
      </c>
      <c r="BL105" s="16">
        <f>BJ105-BK105</f>
        <v>-19</v>
      </c>
    </row>
    <row r="106" spans="2:73" ht="10.5" customHeight="1" x14ac:dyDescent="0.15">
      <c r="B106" s="47"/>
      <c r="C106" s="83"/>
      <c r="D106" s="345"/>
      <c r="E106" s="346"/>
      <c r="F106" s="346"/>
      <c r="G106" s="347"/>
      <c r="H106" s="27"/>
      <c r="I106" s="9" t="str">
        <f>IF(H106="","","-")</f>
        <v/>
      </c>
      <c r="J106" s="26"/>
      <c r="K106" s="367"/>
      <c r="L106" s="27"/>
      <c r="M106" s="30" t="str">
        <f t="shared" si="20"/>
        <v/>
      </c>
      <c r="N106" s="26"/>
      <c r="O106" s="366"/>
      <c r="P106" s="27"/>
      <c r="Q106" s="30" t="str">
        <f t="shared" si="21"/>
        <v/>
      </c>
      <c r="R106" s="26"/>
      <c r="S106" s="369"/>
      <c r="T106" s="248">
        <f>Y105</f>
        <v>0</v>
      </c>
      <c r="U106" s="249" t="s">
        <v>2</v>
      </c>
      <c r="V106" s="249">
        <f>Z105</f>
        <v>3</v>
      </c>
      <c r="W106" s="250" t="s">
        <v>1</v>
      </c>
      <c r="X106" s="1"/>
      <c r="Y106" s="18"/>
      <c r="Z106" s="17"/>
      <c r="AA106" s="18"/>
      <c r="AB106" s="17"/>
      <c r="AC106" s="16"/>
      <c r="AD106" s="17"/>
      <c r="AE106" s="17"/>
      <c r="AF106" s="16"/>
      <c r="AG106" s="84"/>
      <c r="AH106" s="47"/>
      <c r="AI106" s="94"/>
      <c r="AJ106" s="345"/>
      <c r="AK106" s="346"/>
      <c r="AL106" s="346"/>
      <c r="AM106" s="347"/>
      <c r="AN106" s="27">
        <v>13</v>
      </c>
      <c r="AO106" s="9" t="str">
        <f>IF(AN106="","","-")</f>
        <v>-</v>
      </c>
      <c r="AP106" s="26">
        <v>15</v>
      </c>
      <c r="AQ106" s="367"/>
      <c r="AR106" s="27"/>
      <c r="AS106" s="30" t="str">
        <f t="shared" si="22"/>
        <v/>
      </c>
      <c r="AT106" s="26"/>
      <c r="AU106" s="366"/>
      <c r="AV106" s="27"/>
      <c r="AW106" s="30" t="str">
        <f t="shared" si="23"/>
        <v/>
      </c>
      <c r="AX106" s="26"/>
      <c r="AY106" s="369"/>
      <c r="AZ106" s="248">
        <f>BE105</f>
        <v>0</v>
      </c>
      <c r="BA106" s="249" t="s">
        <v>2</v>
      </c>
      <c r="BB106" s="249">
        <f>BF105</f>
        <v>3</v>
      </c>
      <c r="BC106" s="250" t="s">
        <v>1</v>
      </c>
      <c r="BD106" s="1"/>
      <c r="BE106" s="18"/>
      <c r="BF106" s="17"/>
      <c r="BG106" s="18"/>
      <c r="BH106" s="17"/>
      <c r="BI106" s="16"/>
      <c r="BJ106" s="17"/>
      <c r="BK106" s="17"/>
      <c r="BL106" s="16"/>
    </row>
    <row r="107" spans="2:73" ht="10.5" customHeight="1" x14ac:dyDescent="0.15">
      <c r="B107" s="79" t="s">
        <v>137</v>
      </c>
      <c r="C107" s="42" t="s">
        <v>59</v>
      </c>
      <c r="D107" s="23">
        <f>IF(J104="","",J104)</f>
        <v>15</v>
      </c>
      <c r="E107" s="9" t="str">
        <f t="shared" ref="E107:E115" si="24">IF(D107="","","-")</f>
        <v>-</v>
      </c>
      <c r="F107" s="157">
        <f>IF(H104="","",H104)</f>
        <v>9</v>
      </c>
      <c r="G107" s="354" t="str">
        <f>IF(K104="","",IF(K104="○","×",IF(K104="×","○")))</f>
        <v>○</v>
      </c>
      <c r="H107" s="357"/>
      <c r="I107" s="358"/>
      <c r="J107" s="358"/>
      <c r="K107" s="359"/>
      <c r="L107" s="33">
        <v>12</v>
      </c>
      <c r="M107" s="9" t="str">
        <f t="shared" si="20"/>
        <v>-</v>
      </c>
      <c r="N107" s="32">
        <v>15</v>
      </c>
      <c r="O107" s="365" t="str">
        <f>IF(L107&lt;&gt;"",IF(L107&gt;N107,IF(L108&gt;N108,"○",IF(L109&gt;N109,"○","×")),IF(L108&gt;N108,IF(L109&gt;N109,"○","×"),"×")),"")</f>
        <v>○</v>
      </c>
      <c r="P107" s="33">
        <v>13</v>
      </c>
      <c r="Q107" s="9" t="str">
        <f t="shared" si="21"/>
        <v>-</v>
      </c>
      <c r="R107" s="32">
        <v>15</v>
      </c>
      <c r="S107" s="368" t="str">
        <f>IF(P107&lt;&gt;"",IF(P107&gt;R107,IF(P108&gt;R108,"○",IF(P109&gt;R109,"○","×")),IF(P108&gt;R108,IF(P109&gt;R109,"○","×"),"×")),"")</f>
        <v>×</v>
      </c>
      <c r="T107" s="362" t="s">
        <v>290</v>
      </c>
      <c r="U107" s="363"/>
      <c r="V107" s="363"/>
      <c r="W107" s="364"/>
      <c r="X107" s="1"/>
      <c r="Y107" s="151"/>
      <c r="Z107" s="152"/>
      <c r="AA107" s="151"/>
      <c r="AB107" s="152"/>
      <c r="AC107" s="15"/>
      <c r="AD107" s="152"/>
      <c r="AE107" s="152"/>
      <c r="AF107" s="15"/>
      <c r="AG107" s="141"/>
      <c r="AH107" s="41" t="s">
        <v>268</v>
      </c>
      <c r="AI107" s="44" t="s">
        <v>33</v>
      </c>
      <c r="AJ107" s="23">
        <f>IF(AP104="","",AP104)</f>
        <v>11</v>
      </c>
      <c r="AK107" s="9" t="str">
        <f t="shared" ref="AK107:AK115" si="25">IF(AJ107="","","-")</f>
        <v>-</v>
      </c>
      <c r="AL107" s="157">
        <f>IF(AN104="","",AN104)</f>
        <v>15</v>
      </c>
      <c r="AM107" s="354" t="str">
        <f>IF(AQ104="","",IF(AQ104="○","×",IF(AQ104="×","○")))</f>
        <v>○</v>
      </c>
      <c r="AN107" s="357"/>
      <c r="AO107" s="358"/>
      <c r="AP107" s="358"/>
      <c r="AQ107" s="359"/>
      <c r="AR107" s="33">
        <v>6</v>
      </c>
      <c r="AS107" s="9" t="str">
        <f t="shared" si="22"/>
        <v>-</v>
      </c>
      <c r="AT107" s="32">
        <v>15</v>
      </c>
      <c r="AU107" s="365" t="str">
        <f>IF(AR107&lt;&gt;"",IF(AR107&gt;AT107,IF(AR108&gt;AT108,"○",IF(AR109&gt;AT109,"○","×")),IF(AR108&gt;AT108,IF(AR109&gt;AT109,"○","×"),"×")),"")</f>
        <v>×</v>
      </c>
      <c r="AV107" s="33">
        <v>15</v>
      </c>
      <c r="AW107" s="9" t="str">
        <f t="shared" si="23"/>
        <v>-</v>
      </c>
      <c r="AX107" s="32">
        <v>14</v>
      </c>
      <c r="AY107" s="368" t="str">
        <f>IF(AV107&lt;&gt;"",IF(AV107&gt;AX107,IF(AV108&gt;AX108,"○",IF(AV109&gt;AX109,"○","×")),IF(AV108&gt;AX108,IF(AV109&gt;AX109,"○","×"),"×")),"")</f>
        <v>○</v>
      </c>
      <c r="AZ107" s="362" t="s">
        <v>290</v>
      </c>
      <c r="BA107" s="363"/>
      <c r="BB107" s="363"/>
      <c r="BC107" s="364"/>
      <c r="BD107" s="1"/>
      <c r="BE107" s="151"/>
      <c r="BF107" s="152"/>
      <c r="BG107" s="151"/>
      <c r="BH107" s="152"/>
      <c r="BI107" s="15"/>
      <c r="BJ107" s="152"/>
      <c r="BK107" s="152"/>
      <c r="BL107" s="15"/>
      <c r="BS107" s="105"/>
      <c r="BT107" s="105"/>
    </row>
    <row r="108" spans="2:73" ht="10.5" customHeight="1" x14ac:dyDescent="0.15">
      <c r="B108" s="79" t="s">
        <v>138</v>
      </c>
      <c r="C108" s="44" t="s">
        <v>59</v>
      </c>
      <c r="D108" s="23">
        <f>IF(J105="","",J105)</f>
        <v>15</v>
      </c>
      <c r="E108" s="9" t="str">
        <f t="shared" si="24"/>
        <v>-</v>
      </c>
      <c r="F108" s="157">
        <f>IF(H105="","",H105)</f>
        <v>6</v>
      </c>
      <c r="G108" s="355" t="str">
        <f>IF(I105="","",I105)</f>
        <v>-</v>
      </c>
      <c r="H108" s="360"/>
      <c r="I108" s="343"/>
      <c r="J108" s="343"/>
      <c r="K108" s="344"/>
      <c r="L108" s="33">
        <v>15</v>
      </c>
      <c r="M108" s="9" t="str">
        <f t="shared" si="20"/>
        <v>-</v>
      </c>
      <c r="N108" s="32">
        <v>13</v>
      </c>
      <c r="O108" s="366"/>
      <c r="P108" s="33">
        <v>12</v>
      </c>
      <c r="Q108" s="9" t="str">
        <f t="shared" si="21"/>
        <v>-</v>
      </c>
      <c r="R108" s="32">
        <v>15</v>
      </c>
      <c r="S108" s="369"/>
      <c r="T108" s="351"/>
      <c r="U108" s="352"/>
      <c r="V108" s="352"/>
      <c r="W108" s="353"/>
      <c r="X108" s="1"/>
      <c r="Y108" s="18">
        <f>COUNTIF(D107:S109,"○")</f>
        <v>2</v>
      </c>
      <c r="Z108" s="17">
        <f>COUNTIF(D107:S109,"×")</f>
        <v>1</v>
      </c>
      <c r="AA108" s="14">
        <f>(IF((D107&gt;F107),1,0))+(IF((D108&gt;F108),1,0))+(IF((D109&gt;F109),1,0))+(IF((H107&gt;J107),1,0))+(IF((H108&gt;J108),1,0))+(IF((H109&gt;J109),1,0))+(IF((L107&gt;N107),1,0))+(IF((L108&gt;N108),1,0))+(IF((L109&gt;N109),1,0))+(IF((P107&gt;R107),1,0))+(IF((P108&gt;R108),1,0))+(IF((P109&gt;R109),1,0))</f>
        <v>4</v>
      </c>
      <c r="AB108" s="6">
        <f>(IF((D107&lt;F107),1,0))+(IF((D108&lt;F108),1,0))+(IF((D109&lt;F109),1,0))+(IF((H107&lt;J107),1,0))+(IF((H108&lt;J108),1,0))+(IF((H109&lt;J109),1,0))+(IF((L107&lt;N107),1,0))+(IF((L108&lt;N108),1,0))+(IF((L109&lt;N109),1,0))+(IF((P107&lt;R107),1,0))+(IF((P108&lt;R108),1,0))+(IF((P109&lt;R109),1,0))</f>
        <v>3</v>
      </c>
      <c r="AC108" s="13">
        <f>AA108-AB108</f>
        <v>1</v>
      </c>
      <c r="AD108" s="17">
        <f>SUM(D107:D109,H107:H109,L107:L109,P107:P109)</f>
        <v>97</v>
      </c>
      <c r="AE108" s="17">
        <f>SUM(F107:F109,J107:J109,N107:N109,R107:R109)</f>
        <v>86</v>
      </c>
      <c r="AF108" s="16">
        <f>AD108-AE108</f>
        <v>11</v>
      </c>
      <c r="AG108" s="141"/>
      <c r="AH108" s="79" t="s">
        <v>269</v>
      </c>
      <c r="AI108" s="44" t="s">
        <v>33</v>
      </c>
      <c r="AJ108" s="23">
        <f>IF(AP105="","",AP105)</f>
        <v>15</v>
      </c>
      <c r="AK108" s="9" t="str">
        <f t="shared" si="25"/>
        <v>-</v>
      </c>
      <c r="AL108" s="157">
        <f>IF(AN105="","",AN105)</f>
        <v>12</v>
      </c>
      <c r="AM108" s="355" t="str">
        <f>IF(AO105="","",AO105)</f>
        <v>-</v>
      </c>
      <c r="AN108" s="360"/>
      <c r="AO108" s="343"/>
      <c r="AP108" s="343"/>
      <c r="AQ108" s="344"/>
      <c r="AR108" s="33">
        <v>11</v>
      </c>
      <c r="AS108" s="9" t="str">
        <f t="shared" si="22"/>
        <v>-</v>
      </c>
      <c r="AT108" s="32">
        <v>15</v>
      </c>
      <c r="AU108" s="366"/>
      <c r="AV108" s="33">
        <v>15</v>
      </c>
      <c r="AW108" s="9" t="str">
        <f t="shared" si="23"/>
        <v>-</v>
      </c>
      <c r="AX108" s="32">
        <v>6</v>
      </c>
      <c r="AY108" s="369"/>
      <c r="AZ108" s="351"/>
      <c r="BA108" s="352"/>
      <c r="BB108" s="352"/>
      <c r="BC108" s="353"/>
      <c r="BD108" s="1"/>
      <c r="BE108" s="18">
        <f>COUNTIF(AJ107:AY109,"○")</f>
        <v>2</v>
      </c>
      <c r="BF108" s="17">
        <f>COUNTIF(AJ107:AY109,"×")</f>
        <v>1</v>
      </c>
      <c r="BG108" s="14">
        <f>(IF((AJ107&gt;AL107),1,0))+(IF((AJ108&gt;AL108),1,0))+(IF((AJ109&gt;AL109),1,0))+(IF((AN107&gt;AP107),1,0))+(IF((AN108&gt;AP108),1,0))+(IF((AN109&gt;AP109),1,0))+(IF((AR107&gt;AT107),1,0))+(IF((AR108&gt;AT108),1,0))+(IF((AR109&gt;AT109),1,0))+(IF((AV107&gt;AX107),1,0))+(IF((AV108&gt;AX108),1,0))+(IF((AV109&gt;AX109),1,0))</f>
        <v>4</v>
      </c>
      <c r="BH108" s="6">
        <f>(IF((AJ107&lt;AL107),1,0))+(IF((AJ108&lt;AL108),1,0))+(IF((AJ109&lt;AL109),1,0))+(IF((AN107&lt;AP107),1,0))+(IF((AN108&lt;AP108),1,0))+(IF((AN109&lt;AP109),1,0))+(IF((AR107&lt;AT107),1,0))+(IF((AR108&lt;AT108),1,0))+(IF((AR109&lt;AT109),1,0))+(IF((AV107&lt;AX107),1,0))+(IF((AV108&lt;AX108),1,0))+(IF((AV109&lt;AX109),1,0))</f>
        <v>3</v>
      </c>
      <c r="BI108" s="13">
        <f>BG108-BH108</f>
        <v>1</v>
      </c>
      <c r="BJ108" s="17">
        <f>SUM(AJ107:AJ109,AN107:AN109,AR107:AR109,AV107:AV109)</f>
        <v>88</v>
      </c>
      <c r="BK108" s="17">
        <f>SUM(AL107:AL109,AP107:AP109,AT107:AT109,AX107:AX109)</f>
        <v>90</v>
      </c>
      <c r="BL108" s="16">
        <f>BJ108-BK108</f>
        <v>-2</v>
      </c>
      <c r="BS108" s="105"/>
      <c r="BT108" s="105"/>
    </row>
    <row r="109" spans="2:73" ht="10.5" customHeight="1" x14ac:dyDescent="0.15">
      <c r="B109" s="47"/>
      <c r="C109" s="48"/>
      <c r="D109" s="31" t="str">
        <f>IF(J106="","",J106)</f>
        <v/>
      </c>
      <c r="E109" s="9" t="str">
        <f t="shared" si="24"/>
        <v/>
      </c>
      <c r="F109" s="28" t="str">
        <f>IF(H106="","",H106)</f>
        <v/>
      </c>
      <c r="G109" s="356" t="str">
        <f>IF(I106="","",I106)</f>
        <v/>
      </c>
      <c r="H109" s="361"/>
      <c r="I109" s="346"/>
      <c r="J109" s="346"/>
      <c r="K109" s="347"/>
      <c r="L109" s="27">
        <v>15</v>
      </c>
      <c r="M109" s="9" t="str">
        <f t="shared" si="20"/>
        <v>-</v>
      </c>
      <c r="N109" s="26">
        <v>13</v>
      </c>
      <c r="O109" s="367"/>
      <c r="P109" s="27"/>
      <c r="Q109" s="30" t="str">
        <f t="shared" si="21"/>
        <v/>
      </c>
      <c r="R109" s="26"/>
      <c r="S109" s="370"/>
      <c r="T109" s="248">
        <f>Y108</f>
        <v>2</v>
      </c>
      <c r="U109" s="249" t="s">
        <v>2</v>
      </c>
      <c r="V109" s="249">
        <f>Z108</f>
        <v>1</v>
      </c>
      <c r="W109" s="250" t="s">
        <v>1</v>
      </c>
      <c r="X109" s="1"/>
      <c r="Y109" s="12"/>
      <c r="Z109" s="11"/>
      <c r="AA109" s="12"/>
      <c r="AB109" s="11"/>
      <c r="AC109" s="10"/>
      <c r="AD109" s="11"/>
      <c r="AE109" s="11"/>
      <c r="AF109" s="10"/>
      <c r="AG109" s="84"/>
      <c r="AH109" s="47"/>
      <c r="AI109" s="48"/>
      <c r="AJ109" s="31">
        <f>IF(AP106="","",AP106)</f>
        <v>15</v>
      </c>
      <c r="AK109" s="9" t="str">
        <f t="shared" si="25"/>
        <v>-</v>
      </c>
      <c r="AL109" s="28">
        <f>IF(AN106="","",AN106)</f>
        <v>13</v>
      </c>
      <c r="AM109" s="356" t="str">
        <f>IF(AO106="","",AO106)</f>
        <v>-</v>
      </c>
      <c r="AN109" s="361"/>
      <c r="AO109" s="346"/>
      <c r="AP109" s="346"/>
      <c r="AQ109" s="347"/>
      <c r="AR109" s="27"/>
      <c r="AS109" s="9" t="str">
        <f t="shared" si="22"/>
        <v/>
      </c>
      <c r="AT109" s="26"/>
      <c r="AU109" s="367"/>
      <c r="AV109" s="27"/>
      <c r="AW109" s="30" t="str">
        <f t="shared" si="23"/>
        <v/>
      </c>
      <c r="AX109" s="26"/>
      <c r="AY109" s="370"/>
      <c r="AZ109" s="248">
        <f>BE108</f>
        <v>2</v>
      </c>
      <c r="BA109" s="249" t="s">
        <v>2</v>
      </c>
      <c r="BB109" s="249">
        <f>BF108</f>
        <v>1</v>
      </c>
      <c r="BC109" s="250" t="s">
        <v>1</v>
      </c>
      <c r="BD109" s="1"/>
      <c r="BE109" s="12"/>
      <c r="BF109" s="11"/>
      <c r="BG109" s="12"/>
      <c r="BH109" s="11"/>
      <c r="BI109" s="10"/>
      <c r="BJ109" s="11"/>
      <c r="BK109" s="11"/>
      <c r="BL109" s="10"/>
      <c r="BS109" s="105"/>
      <c r="BT109" s="105"/>
    </row>
    <row r="110" spans="2:73" ht="10.5" customHeight="1" x14ac:dyDescent="0.15">
      <c r="B110" s="43" t="s">
        <v>108</v>
      </c>
      <c r="C110" s="44" t="s">
        <v>110</v>
      </c>
      <c r="D110" s="23">
        <f>IF(N104="","",N104)</f>
        <v>15</v>
      </c>
      <c r="E110" s="25" t="str">
        <f t="shared" si="24"/>
        <v>-</v>
      </c>
      <c r="F110" s="157">
        <f>IF(L104="","",L104)</f>
        <v>5</v>
      </c>
      <c r="G110" s="354" t="str">
        <f>IF(O104="","",IF(O104="○","×",IF(O104="×","○")))</f>
        <v>○</v>
      </c>
      <c r="H110" s="22">
        <f>IF(N107="","",N107)</f>
        <v>15</v>
      </c>
      <c r="I110" s="9" t="str">
        <f t="shared" ref="I110:I115" si="26">IF(H110="","","-")</f>
        <v>-</v>
      </c>
      <c r="J110" s="157">
        <f>IF(L107="","",L107)</f>
        <v>12</v>
      </c>
      <c r="K110" s="354" t="str">
        <f>IF(O107="","",IF(O107="○","×",IF(O107="×","○")))</f>
        <v>×</v>
      </c>
      <c r="L110" s="357"/>
      <c r="M110" s="358"/>
      <c r="N110" s="358"/>
      <c r="O110" s="359"/>
      <c r="P110" s="33">
        <v>15</v>
      </c>
      <c r="Q110" s="9" t="str">
        <f t="shared" si="21"/>
        <v>-</v>
      </c>
      <c r="R110" s="32">
        <v>11</v>
      </c>
      <c r="S110" s="369" t="str">
        <f>IF(P110&lt;&gt;"",IF(P110&gt;R110,IF(P111&gt;R111,"○",IF(P112&gt;R112,"○","×")),IF(P111&gt;R111,IF(P112&gt;R112,"○","×"),"×")),"")</f>
        <v>×</v>
      </c>
      <c r="T110" s="362" t="s">
        <v>293</v>
      </c>
      <c r="U110" s="363"/>
      <c r="V110" s="363"/>
      <c r="W110" s="364"/>
      <c r="X110" s="1"/>
      <c r="Y110" s="18"/>
      <c r="Z110" s="17"/>
      <c r="AA110" s="18"/>
      <c r="AB110" s="17"/>
      <c r="AC110" s="16"/>
      <c r="AD110" s="17"/>
      <c r="AE110" s="17"/>
      <c r="AF110" s="16"/>
      <c r="AG110" s="141"/>
      <c r="AH110" s="43" t="s">
        <v>128</v>
      </c>
      <c r="AI110" s="44" t="s">
        <v>130</v>
      </c>
      <c r="AJ110" s="23">
        <f>IF(AT104="","",AT104)</f>
        <v>15</v>
      </c>
      <c r="AK110" s="25" t="str">
        <f t="shared" si="25"/>
        <v>-</v>
      </c>
      <c r="AL110" s="157">
        <f>IF(AR104="","",AR104)</f>
        <v>14</v>
      </c>
      <c r="AM110" s="354" t="str">
        <f>IF(AU104="","",IF(AU104="○","×",IF(AU104="×","○")))</f>
        <v>○</v>
      </c>
      <c r="AN110" s="22">
        <f>IF(AT107="","",AT107)</f>
        <v>15</v>
      </c>
      <c r="AO110" s="9" t="str">
        <f t="shared" ref="AO110:AO115" si="27">IF(AN110="","","-")</f>
        <v>-</v>
      </c>
      <c r="AP110" s="157">
        <f>IF(AR107="","",AR107)</f>
        <v>6</v>
      </c>
      <c r="AQ110" s="354" t="str">
        <f>IF(AU107="","",IF(AU107="○","×",IF(AU107="×","○")))</f>
        <v>○</v>
      </c>
      <c r="AR110" s="357"/>
      <c r="AS110" s="358"/>
      <c r="AT110" s="358"/>
      <c r="AU110" s="359"/>
      <c r="AV110" s="33">
        <v>15</v>
      </c>
      <c r="AW110" s="9" t="str">
        <f t="shared" si="23"/>
        <v>-</v>
      </c>
      <c r="AX110" s="32">
        <v>14</v>
      </c>
      <c r="AY110" s="369" t="str">
        <f>IF(AV110&lt;&gt;"",IF(AV110&gt;AX110,IF(AV111&gt;AX111,"○",IF(AV112&gt;AX112,"○","×")),IF(AV111&gt;AX111,IF(AV112&gt;AX112,"○","×"),"×")),"")</f>
        <v>○</v>
      </c>
      <c r="AZ110" s="362" t="s">
        <v>289</v>
      </c>
      <c r="BA110" s="363"/>
      <c r="BB110" s="363"/>
      <c r="BC110" s="364"/>
      <c r="BD110" s="1"/>
      <c r="BE110" s="18"/>
      <c r="BF110" s="17"/>
      <c r="BG110" s="18"/>
      <c r="BH110" s="17"/>
      <c r="BI110" s="16"/>
      <c r="BJ110" s="17"/>
      <c r="BK110" s="17"/>
      <c r="BL110" s="16"/>
      <c r="BP110" s="105"/>
      <c r="BQ110" s="105"/>
      <c r="BS110" s="105"/>
      <c r="BT110" s="105"/>
      <c r="BU110" s="105"/>
    </row>
    <row r="111" spans="2:73" ht="10.5" customHeight="1" x14ac:dyDescent="0.15">
      <c r="B111" s="43" t="s">
        <v>109</v>
      </c>
      <c r="C111" s="44" t="s">
        <v>111</v>
      </c>
      <c r="D111" s="23">
        <f>IF(N105="","",N105)</f>
        <v>15</v>
      </c>
      <c r="E111" s="9" t="str">
        <f t="shared" si="24"/>
        <v>-</v>
      </c>
      <c r="F111" s="157">
        <f>IF(L105="","",L105)</f>
        <v>8</v>
      </c>
      <c r="G111" s="355" t="str">
        <f>IF(I108="","",I108)</f>
        <v/>
      </c>
      <c r="H111" s="22">
        <f>IF(N108="","",N108)</f>
        <v>13</v>
      </c>
      <c r="I111" s="9" t="str">
        <f t="shared" si="26"/>
        <v>-</v>
      </c>
      <c r="J111" s="157">
        <f>IF(L108="","",L108)</f>
        <v>15</v>
      </c>
      <c r="K111" s="355" t="str">
        <f>IF(M108="","",M108)</f>
        <v>-</v>
      </c>
      <c r="L111" s="360"/>
      <c r="M111" s="343"/>
      <c r="N111" s="343"/>
      <c r="O111" s="344"/>
      <c r="P111" s="33">
        <v>11</v>
      </c>
      <c r="Q111" s="9" t="str">
        <f t="shared" si="21"/>
        <v>-</v>
      </c>
      <c r="R111" s="32">
        <v>15</v>
      </c>
      <c r="S111" s="369"/>
      <c r="T111" s="351"/>
      <c r="U111" s="352"/>
      <c r="V111" s="352"/>
      <c r="W111" s="353"/>
      <c r="X111" s="1"/>
      <c r="Y111" s="18">
        <f>COUNTIF(D110:S112,"○")</f>
        <v>1</v>
      </c>
      <c r="Z111" s="17">
        <f>COUNTIF(D110:S112,"×")</f>
        <v>2</v>
      </c>
      <c r="AA111" s="14">
        <f>(IF((D110&gt;F110),1,0))+(IF((D111&gt;F111),1,0))+(IF((D112&gt;F112),1,0))+(IF((H110&gt;J110),1,0))+(IF((H111&gt;J111),1,0))+(IF((H112&gt;J112),1,0))+(IF((L110&gt;N110),1,0))+(IF((L111&gt;N111),1,0))+(IF((L112&gt;N112),1,0))+(IF((P110&gt;R110),1,0))+(IF((P111&gt;R111),1,0))+(IF((P112&gt;R112),1,0))</f>
        <v>4</v>
      </c>
      <c r="AB111" s="6">
        <f>(IF((D110&lt;F110),1,0))+(IF((D111&lt;F111),1,0))+(IF((D112&lt;F112),1,0))+(IF((H110&lt;J110),1,0))+(IF((H111&lt;J111),1,0))+(IF((H112&lt;J112),1,0))+(IF((L110&lt;N110),1,0))+(IF((L111&lt;N111),1,0))+(IF((L112&lt;N112),1,0))+(IF((P110&lt;R110),1,0))+(IF((P111&lt;R111),1,0))+(IF((P112&lt;R112),1,0))</f>
        <v>4</v>
      </c>
      <c r="AC111" s="13">
        <f>AA111-AB111</f>
        <v>0</v>
      </c>
      <c r="AD111" s="17">
        <f>SUM(D110:D112,H110:H112,L110:L112,P110:P112)</f>
        <v>107</v>
      </c>
      <c r="AE111" s="17">
        <f>SUM(F110:F112,J110:J112,N110:N112,R110:R112)</f>
        <v>96</v>
      </c>
      <c r="AF111" s="16">
        <f>AD111-AE111</f>
        <v>11</v>
      </c>
      <c r="AG111" s="141"/>
      <c r="AH111" s="43" t="s">
        <v>129</v>
      </c>
      <c r="AI111" s="44" t="s">
        <v>130</v>
      </c>
      <c r="AJ111" s="23">
        <f>IF(AT105="","",AT105)</f>
        <v>15</v>
      </c>
      <c r="AK111" s="9" t="str">
        <f t="shared" si="25"/>
        <v>-</v>
      </c>
      <c r="AL111" s="157">
        <f>IF(AR105="","",AR105)</f>
        <v>7</v>
      </c>
      <c r="AM111" s="355" t="str">
        <f>IF(AO108="","",AO108)</f>
        <v/>
      </c>
      <c r="AN111" s="22">
        <f>IF(AT108="","",AT108)</f>
        <v>15</v>
      </c>
      <c r="AO111" s="9" t="str">
        <f t="shared" si="27"/>
        <v>-</v>
      </c>
      <c r="AP111" s="157">
        <f>IF(AR108="","",AR108)</f>
        <v>11</v>
      </c>
      <c r="AQ111" s="355" t="str">
        <f>IF(AS108="","",AS108)</f>
        <v>-</v>
      </c>
      <c r="AR111" s="360"/>
      <c r="AS111" s="343"/>
      <c r="AT111" s="343"/>
      <c r="AU111" s="344"/>
      <c r="AV111" s="33">
        <v>15</v>
      </c>
      <c r="AW111" s="9" t="str">
        <f t="shared" si="23"/>
        <v>-</v>
      </c>
      <c r="AX111" s="32">
        <v>12</v>
      </c>
      <c r="AY111" s="369"/>
      <c r="AZ111" s="351"/>
      <c r="BA111" s="352"/>
      <c r="BB111" s="352"/>
      <c r="BC111" s="353"/>
      <c r="BD111" s="1"/>
      <c r="BE111" s="18">
        <f>COUNTIF(AJ110:AY112,"○")</f>
        <v>3</v>
      </c>
      <c r="BF111" s="17">
        <f>COUNTIF(AJ110:AY112,"×")</f>
        <v>0</v>
      </c>
      <c r="BG111" s="14">
        <f>(IF((AJ110&gt;AL110),1,0))+(IF((AJ111&gt;AL111),1,0))+(IF((AJ112&gt;AL112),1,0))+(IF((AN110&gt;AP110),1,0))+(IF((AN111&gt;AP111),1,0))+(IF((AN112&gt;AP112),1,0))+(IF((AR110&gt;AT110),1,0))+(IF((AR111&gt;AT111),1,0))+(IF((AR112&gt;AT112),1,0))+(IF((AV110&gt;AX110),1,0))+(IF((AV111&gt;AX111),1,0))+(IF((AV112&gt;AX112),1,0))</f>
        <v>6</v>
      </c>
      <c r="BH111" s="6">
        <f>(IF((AJ110&lt;AL110),1,0))+(IF((AJ111&lt;AL111),1,0))+(IF((AJ112&lt;AL112),1,0))+(IF((AN110&lt;AP110),1,0))+(IF((AN111&lt;AP111),1,0))+(IF((AN112&lt;AP112),1,0))+(IF((AR110&lt;AT110),1,0))+(IF((AR111&lt;AT111),1,0))+(IF((AR112&lt;AT112),1,0))+(IF((AV110&lt;AX110),1,0))+(IF((AV111&lt;AX111),1,0))+(IF((AV112&lt;AX112),1,0))</f>
        <v>0</v>
      </c>
      <c r="BI111" s="13">
        <f>BG111-BH111</f>
        <v>6</v>
      </c>
      <c r="BJ111" s="17">
        <f>SUM(AJ110:AJ112,AN110:AN112,AR110:AR112,AV110:AV112)</f>
        <v>90</v>
      </c>
      <c r="BK111" s="17">
        <f>SUM(AL110:AL112,AP110:AP112,AT110:AT112,AX110:AX112)</f>
        <v>64</v>
      </c>
      <c r="BL111" s="16">
        <f>BJ111-BK111</f>
        <v>26</v>
      </c>
      <c r="BP111" s="105"/>
      <c r="BQ111" s="105"/>
      <c r="BS111" s="105"/>
      <c r="BT111" s="105"/>
      <c r="BU111" s="105"/>
    </row>
    <row r="112" spans="2:73" ht="10.5" customHeight="1" x14ac:dyDescent="0.15">
      <c r="B112" s="47"/>
      <c r="C112" s="48"/>
      <c r="D112" s="31" t="str">
        <f>IF(N106="","",N106)</f>
        <v/>
      </c>
      <c r="E112" s="30" t="str">
        <f t="shared" si="24"/>
        <v/>
      </c>
      <c r="F112" s="28" t="str">
        <f>IF(L106="","",L106)</f>
        <v/>
      </c>
      <c r="G112" s="356" t="str">
        <f>IF(I109="","",I109)</f>
        <v/>
      </c>
      <c r="H112" s="29">
        <f>IF(N109="","",N109)</f>
        <v>13</v>
      </c>
      <c r="I112" s="9" t="str">
        <f t="shared" si="26"/>
        <v>-</v>
      </c>
      <c r="J112" s="28">
        <f>IF(L109="","",L109)</f>
        <v>15</v>
      </c>
      <c r="K112" s="356" t="str">
        <f>IF(M109="","",M109)</f>
        <v>-</v>
      </c>
      <c r="L112" s="361"/>
      <c r="M112" s="346"/>
      <c r="N112" s="346"/>
      <c r="O112" s="347"/>
      <c r="P112" s="27">
        <v>10</v>
      </c>
      <c r="Q112" s="9" t="str">
        <f t="shared" si="21"/>
        <v>-</v>
      </c>
      <c r="R112" s="26">
        <v>15</v>
      </c>
      <c r="S112" s="370"/>
      <c r="T112" s="248">
        <f>Y111</f>
        <v>1</v>
      </c>
      <c r="U112" s="249" t="s">
        <v>2</v>
      </c>
      <c r="V112" s="249">
        <f>Z111</f>
        <v>2</v>
      </c>
      <c r="W112" s="250" t="s">
        <v>1</v>
      </c>
      <c r="X112" s="1"/>
      <c r="Y112" s="18"/>
      <c r="Z112" s="17"/>
      <c r="AA112" s="18"/>
      <c r="AB112" s="17"/>
      <c r="AC112" s="16"/>
      <c r="AD112" s="17"/>
      <c r="AE112" s="17"/>
      <c r="AF112" s="16"/>
      <c r="AG112" s="84"/>
      <c r="AH112" s="47"/>
      <c r="AI112" s="83"/>
      <c r="AJ112" s="31" t="str">
        <f>IF(AT106="","",AT106)</f>
        <v/>
      </c>
      <c r="AK112" s="30" t="str">
        <f t="shared" si="25"/>
        <v/>
      </c>
      <c r="AL112" s="28" t="str">
        <f>IF(AR106="","",AR106)</f>
        <v/>
      </c>
      <c r="AM112" s="356" t="str">
        <f>IF(AO109="","",AO109)</f>
        <v/>
      </c>
      <c r="AN112" s="29" t="str">
        <f>IF(AT109="","",AT109)</f>
        <v/>
      </c>
      <c r="AO112" s="9" t="str">
        <f t="shared" si="27"/>
        <v/>
      </c>
      <c r="AP112" s="28" t="str">
        <f>IF(AR109="","",AR109)</f>
        <v/>
      </c>
      <c r="AQ112" s="356" t="str">
        <f>IF(AS109="","",AS109)</f>
        <v/>
      </c>
      <c r="AR112" s="361"/>
      <c r="AS112" s="346"/>
      <c r="AT112" s="346"/>
      <c r="AU112" s="347"/>
      <c r="AV112" s="27"/>
      <c r="AW112" s="9" t="str">
        <f t="shared" si="23"/>
        <v/>
      </c>
      <c r="AX112" s="26"/>
      <c r="AY112" s="370"/>
      <c r="AZ112" s="248">
        <f>BE111</f>
        <v>3</v>
      </c>
      <c r="BA112" s="249" t="s">
        <v>2</v>
      </c>
      <c r="BB112" s="249">
        <f>BF111</f>
        <v>0</v>
      </c>
      <c r="BC112" s="250" t="s">
        <v>1</v>
      </c>
      <c r="BD112" s="1"/>
      <c r="BE112" s="18"/>
      <c r="BF112" s="17"/>
      <c r="BG112" s="18"/>
      <c r="BH112" s="17"/>
      <c r="BI112" s="16"/>
      <c r="BJ112" s="17"/>
      <c r="BK112" s="17"/>
      <c r="BL112" s="16"/>
      <c r="BP112" s="105"/>
      <c r="BQ112" s="105"/>
      <c r="BS112" s="105"/>
      <c r="BT112" s="105"/>
      <c r="BU112" s="105"/>
    </row>
    <row r="113" spans="1:70" ht="10.5" customHeight="1" x14ac:dyDescent="0.15">
      <c r="B113" s="79" t="s">
        <v>282</v>
      </c>
      <c r="C113" s="44" t="s">
        <v>283</v>
      </c>
      <c r="D113" s="23">
        <f>IF(R104="","",R104)</f>
        <v>15</v>
      </c>
      <c r="E113" s="9" t="str">
        <f t="shared" si="24"/>
        <v>-</v>
      </c>
      <c r="F113" s="157">
        <f>IF(P104="","",P104)</f>
        <v>12</v>
      </c>
      <c r="G113" s="354" t="str">
        <f>IF(S104="","",IF(S104="○","×",IF(S104="×","○")))</f>
        <v>○</v>
      </c>
      <c r="H113" s="22">
        <f>IF(R107="","",R107)</f>
        <v>15</v>
      </c>
      <c r="I113" s="25" t="str">
        <f t="shared" si="26"/>
        <v>-</v>
      </c>
      <c r="J113" s="157">
        <f>IF(P107="","",P107)</f>
        <v>13</v>
      </c>
      <c r="K113" s="354" t="str">
        <f>IF(S107="","",IF(S107="○","×",IF(S107="×","○")))</f>
        <v>○</v>
      </c>
      <c r="L113" s="24">
        <f>IF(R110="","",R110)</f>
        <v>11</v>
      </c>
      <c r="M113" s="9" t="str">
        <f>IF(L113="","","-")</f>
        <v>-</v>
      </c>
      <c r="N113" s="156">
        <f>IF(P110="","",P110)</f>
        <v>15</v>
      </c>
      <c r="O113" s="354" t="str">
        <f>IF(S110="","",IF(S110="○","×",IF(S110="×","○")))</f>
        <v>○</v>
      </c>
      <c r="P113" s="357"/>
      <c r="Q113" s="358"/>
      <c r="R113" s="358"/>
      <c r="S113" s="394"/>
      <c r="T113" s="362" t="s">
        <v>289</v>
      </c>
      <c r="U113" s="363"/>
      <c r="V113" s="363"/>
      <c r="W113" s="364"/>
      <c r="X113" s="1"/>
      <c r="Y113" s="151"/>
      <c r="Z113" s="152"/>
      <c r="AA113" s="151"/>
      <c r="AB113" s="152"/>
      <c r="AC113" s="15"/>
      <c r="AD113" s="152"/>
      <c r="AE113" s="152"/>
      <c r="AF113" s="15"/>
      <c r="AG113" s="141"/>
      <c r="AH113" s="41" t="s">
        <v>106</v>
      </c>
      <c r="AI113" s="42" t="s">
        <v>58</v>
      </c>
      <c r="AJ113" s="23">
        <f>IF(AX104="","",AX104)</f>
        <v>15</v>
      </c>
      <c r="AK113" s="9" t="str">
        <f t="shared" si="25"/>
        <v>-</v>
      </c>
      <c r="AL113" s="157">
        <f>IF(AV104="","",AV104)</f>
        <v>11</v>
      </c>
      <c r="AM113" s="354" t="str">
        <f>IF(AY104="","",IF(AY104="○","×",IF(AY104="×","○")))</f>
        <v>○</v>
      </c>
      <c r="AN113" s="22">
        <f>IF(AX107="","",AX107)</f>
        <v>14</v>
      </c>
      <c r="AO113" s="25" t="str">
        <f t="shared" si="27"/>
        <v>-</v>
      </c>
      <c r="AP113" s="157">
        <f>IF(AV107="","",AV107)</f>
        <v>15</v>
      </c>
      <c r="AQ113" s="354" t="str">
        <f>IF(AY107="","",IF(AY107="○","×",IF(AY107="×","○")))</f>
        <v>×</v>
      </c>
      <c r="AR113" s="24">
        <f>IF(AX110="","",AX110)</f>
        <v>14</v>
      </c>
      <c r="AS113" s="9" t="str">
        <f>IF(AR113="","","-")</f>
        <v>-</v>
      </c>
      <c r="AT113" s="156">
        <f>IF(AV110="","",AV110)</f>
        <v>15</v>
      </c>
      <c r="AU113" s="354" t="str">
        <f>IF(AY110="","",IF(AY110="○","×",IF(AY110="×","○")))</f>
        <v>×</v>
      </c>
      <c r="AV113" s="357"/>
      <c r="AW113" s="358"/>
      <c r="AX113" s="358"/>
      <c r="AY113" s="394"/>
      <c r="AZ113" s="362" t="s">
        <v>293</v>
      </c>
      <c r="BA113" s="363"/>
      <c r="BB113" s="363"/>
      <c r="BC113" s="364"/>
      <c r="BD113" s="1"/>
      <c r="BE113" s="151"/>
      <c r="BF113" s="152"/>
      <c r="BG113" s="151"/>
      <c r="BH113" s="152"/>
      <c r="BI113" s="15"/>
      <c r="BJ113" s="152"/>
      <c r="BK113" s="152"/>
      <c r="BL113" s="15"/>
      <c r="BP113" s="105"/>
      <c r="BQ113" s="105"/>
    </row>
    <row r="114" spans="1:70" ht="10.5" customHeight="1" x14ac:dyDescent="0.15">
      <c r="B114" s="79" t="s">
        <v>95</v>
      </c>
      <c r="C114" s="44" t="s">
        <v>96</v>
      </c>
      <c r="D114" s="23">
        <f>IF(R105="","",R105)</f>
        <v>15</v>
      </c>
      <c r="E114" s="9" t="str">
        <f t="shared" si="24"/>
        <v>-</v>
      </c>
      <c r="F114" s="157">
        <f>IF(P105="","",P105)</f>
        <v>13</v>
      </c>
      <c r="G114" s="355" t="str">
        <f>IF(I111="","",I111)</f>
        <v>-</v>
      </c>
      <c r="H114" s="22">
        <f>IF(R108="","",R108)</f>
        <v>15</v>
      </c>
      <c r="I114" s="9" t="str">
        <f t="shared" si="26"/>
        <v>-</v>
      </c>
      <c r="J114" s="157">
        <f>IF(P108="","",P108)</f>
        <v>12</v>
      </c>
      <c r="K114" s="355" t="str">
        <f>IF(M111="","",M111)</f>
        <v/>
      </c>
      <c r="L114" s="22">
        <f>IF(R111="","",R111)</f>
        <v>15</v>
      </c>
      <c r="M114" s="9" t="str">
        <f>IF(L114="","","-")</f>
        <v>-</v>
      </c>
      <c r="N114" s="157">
        <f>IF(P111="","",P111)</f>
        <v>11</v>
      </c>
      <c r="O114" s="355" t="str">
        <f>IF(Q111="","",Q111)</f>
        <v>-</v>
      </c>
      <c r="P114" s="360"/>
      <c r="Q114" s="343"/>
      <c r="R114" s="343"/>
      <c r="S114" s="395"/>
      <c r="T114" s="351"/>
      <c r="U114" s="352"/>
      <c r="V114" s="352"/>
      <c r="W114" s="353"/>
      <c r="X114" s="1"/>
      <c r="Y114" s="18">
        <f>COUNTIF(D113:S115,"○")</f>
        <v>3</v>
      </c>
      <c r="Z114" s="17">
        <f>COUNTIF(D113:S115,"×")</f>
        <v>0</v>
      </c>
      <c r="AA114" s="14">
        <f>(IF((D113&gt;F113),1,0))+(IF((D114&gt;F114),1,0))+(IF((D115&gt;F115),1,0))+(IF((H113&gt;J113),1,0))+(IF((H114&gt;J114),1,0))+(IF((H115&gt;J115),1,0))+(IF((L113&gt;N113),1,0))+(IF((L114&gt;N114),1,0))+(IF((L115&gt;N115),1,0))+(IF((P113&gt;R113),1,0))+(IF((P114&gt;R114),1,0))+(IF((P115&gt;R115),1,0))</f>
        <v>6</v>
      </c>
      <c r="AB114" s="6">
        <f>(IF((D113&lt;F113),1,0))+(IF((D114&lt;F114),1,0))+(IF((D115&lt;F115),1,0))+(IF((H113&lt;J113),1,0))+(IF((H114&lt;J114),1,0))+(IF((H115&lt;J115),1,0))+(IF((L113&lt;N113),1,0))+(IF((L114&lt;N114),1,0))+(IF((L115&lt;N115),1,0))+(IF((P113&lt;R113),1,0))+(IF((P114&lt;R114),1,0))+(IF((P115&lt;R115),1,0))</f>
        <v>1</v>
      </c>
      <c r="AC114" s="13">
        <f>AA114-AB114</f>
        <v>5</v>
      </c>
      <c r="AD114" s="17">
        <f>SUM(D113:D115,H113:H115,L113:L115,P113:P115)</f>
        <v>101</v>
      </c>
      <c r="AE114" s="17">
        <f>SUM(F113:F115,J113:J115,N113:N115,R113:R115)</f>
        <v>86</v>
      </c>
      <c r="AF114" s="16">
        <f>AD114-AE114</f>
        <v>15</v>
      </c>
      <c r="AG114" s="141"/>
      <c r="AH114" s="43" t="s">
        <v>107</v>
      </c>
      <c r="AI114" s="44" t="s">
        <v>96</v>
      </c>
      <c r="AJ114" s="23">
        <f>IF(AX105="","",AX105)</f>
        <v>15</v>
      </c>
      <c r="AK114" s="9" t="str">
        <f t="shared" si="25"/>
        <v>-</v>
      </c>
      <c r="AL114" s="157">
        <f>IF(AV105="","",AV105)</f>
        <v>10</v>
      </c>
      <c r="AM114" s="355" t="str">
        <f>IF(AO111="","",AO111)</f>
        <v>-</v>
      </c>
      <c r="AN114" s="22">
        <f>IF(AX108="","",AX108)</f>
        <v>6</v>
      </c>
      <c r="AO114" s="9" t="str">
        <f t="shared" si="27"/>
        <v>-</v>
      </c>
      <c r="AP114" s="157">
        <f>IF(AV108="","",AV108)</f>
        <v>15</v>
      </c>
      <c r="AQ114" s="355" t="str">
        <f>IF(AS111="","",AS111)</f>
        <v/>
      </c>
      <c r="AR114" s="22">
        <f>IF(AX111="","",AX111)</f>
        <v>12</v>
      </c>
      <c r="AS114" s="9" t="str">
        <f>IF(AR114="","","-")</f>
        <v>-</v>
      </c>
      <c r="AT114" s="157">
        <f>IF(AV111="","",AV111)</f>
        <v>15</v>
      </c>
      <c r="AU114" s="355" t="str">
        <f>IF(AW111="","",AW111)</f>
        <v>-</v>
      </c>
      <c r="AV114" s="360"/>
      <c r="AW114" s="343"/>
      <c r="AX114" s="343"/>
      <c r="AY114" s="395"/>
      <c r="AZ114" s="351"/>
      <c r="BA114" s="352"/>
      <c r="BB114" s="352"/>
      <c r="BC114" s="353"/>
      <c r="BD114" s="1"/>
      <c r="BE114" s="18">
        <f>COUNTIF(AJ113:AY115,"○")</f>
        <v>1</v>
      </c>
      <c r="BF114" s="17">
        <f>COUNTIF(AJ113:AY115,"×")</f>
        <v>2</v>
      </c>
      <c r="BG114" s="14">
        <f>(IF((AJ113&gt;AL113),1,0))+(IF((AJ114&gt;AL114),1,0))+(IF((AJ115&gt;AL115),1,0))+(IF((AN113&gt;AP113),1,0))+(IF((AN114&gt;AP114),1,0))+(IF((AN115&gt;AP115),1,0))+(IF((AR113&gt;AT113),1,0))+(IF((AR114&gt;AT114),1,0))+(IF((AR115&gt;AT115),1,0))+(IF((AV113&gt;AX113),1,0))+(IF((AV114&gt;AX114),1,0))+(IF((AV115&gt;AX115),1,0))</f>
        <v>2</v>
      </c>
      <c r="BH114" s="6">
        <f>(IF((AJ113&lt;AL113),1,0))+(IF((AJ114&lt;AL114),1,0))+(IF((AJ115&lt;AL115),1,0))+(IF((AN113&lt;AP113),1,0))+(IF((AN114&lt;AP114),1,0))+(IF((AN115&lt;AP115),1,0))+(IF((AR113&lt;AT113),1,0))+(IF((AR114&lt;AT114),1,0))+(IF((AR115&lt;AT115),1,0))+(IF((AV113&lt;AX113),1,0))+(IF((AV114&lt;AX114),1,0))+(IF((AV115&lt;AX115),1,0))</f>
        <v>4</v>
      </c>
      <c r="BI114" s="13">
        <f>BG114-BH114</f>
        <v>-2</v>
      </c>
      <c r="BJ114" s="17">
        <f>SUM(AJ113:AJ115,AN113:AN115,AR113:AR115,AV113:AV115)</f>
        <v>76</v>
      </c>
      <c r="BK114" s="17">
        <f>SUM(AL113:AL115,AP113:AP115,AT113:AT115,AX113:AX115)</f>
        <v>81</v>
      </c>
      <c r="BL114" s="16">
        <f>BJ114-BK114</f>
        <v>-5</v>
      </c>
      <c r="BP114" s="105"/>
      <c r="BQ114" s="105"/>
    </row>
    <row r="115" spans="1:70" ht="10.5" customHeight="1" thickBot="1" x14ac:dyDescent="0.2">
      <c r="B115" s="45"/>
      <c r="C115" s="46"/>
      <c r="D115" s="21" t="str">
        <f>IF(R106="","",R106)</f>
        <v/>
      </c>
      <c r="E115" s="19" t="str">
        <f t="shared" si="24"/>
        <v/>
      </c>
      <c r="F115" s="158" t="str">
        <f>IF(P106="","",P106)</f>
        <v/>
      </c>
      <c r="G115" s="402" t="str">
        <f>IF(I112="","",I112)</f>
        <v>-</v>
      </c>
      <c r="H115" s="20" t="str">
        <f>IF(R109="","",R109)</f>
        <v/>
      </c>
      <c r="I115" s="19" t="str">
        <f t="shared" si="26"/>
        <v/>
      </c>
      <c r="J115" s="158" t="str">
        <f>IF(P109="","",P109)</f>
        <v/>
      </c>
      <c r="K115" s="402" t="str">
        <f>IF(M112="","",M112)</f>
        <v/>
      </c>
      <c r="L115" s="20">
        <f>IF(R112="","",R112)</f>
        <v>15</v>
      </c>
      <c r="M115" s="19" t="str">
        <f>IF(L115="","","-")</f>
        <v>-</v>
      </c>
      <c r="N115" s="158">
        <f>IF(P112="","",P112)</f>
        <v>10</v>
      </c>
      <c r="O115" s="402" t="str">
        <f>IF(Q112="","",Q112)</f>
        <v>-</v>
      </c>
      <c r="P115" s="396"/>
      <c r="Q115" s="397"/>
      <c r="R115" s="397"/>
      <c r="S115" s="398"/>
      <c r="T115" s="5">
        <f>Y114</f>
        <v>3</v>
      </c>
      <c r="U115" s="4" t="s">
        <v>2</v>
      </c>
      <c r="V115" s="4">
        <f>Z114</f>
        <v>0</v>
      </c>
      <c r="W115" s="3" t="s">
        <v>1</v>
      </c>
      <c r="X115" s="1"/>
      <c r="Y115" s="12"/>
      <c r="Z115" s="11"/>
      <c r="AA115" s="12"/>
      <c r="AB115" s="11"/>
      <c r="AC115" s="10"/>
      <c r="AD115" s="11"/>
      <c r="AE115" s="11"/>
      <c r="AF115" s="10"/>
      <c r="AG115" s="84"/>
      <c r="AH115" s="45"/>
      <c r="AI115" s="46"/>
      <c r="AJ115" s="21" t="str">
        <f>IF(AX106="","",AX106)</f>
        <v/>
      </c>
      <c r="AK115" s="19" t="str">
        <f t="shared" si="25"/>
        <v/>
      </c>
      <c r="AL115" s="158" t="str">
        <f>IF(AV106="","",AV106)</f>
        <v/>
      </c>
      <c r="AM115" s="402" t="str">
        <f>IF(AO112="","",AO112)</f>
        <v/>
      </c>
      <c r="AN115" s="20" t="str">
        <f>IF(AX109="","",AX109)</f>
        <v/>
      </c>
      <c r="AO115" s="19" t="str">
        <f t="shared" si="27"/>
        <v/>
      </c>
      <c r="AP115" s="158" t="str">
        <f>IF(AV109="","",AV109)</f>
        <v/>
      </c>
      <c r="AQ115" s="402" t="str">
        <f>IF(AS112="","",AS112)</f>
        <v/>
      </c>
      <c r="AR115" s="20" t="str">
        <f>IF(AX112="","",AX112)</f>
        <v/>
      </c>
      <c r="AS115" s="19" t="str">
        <f>IF(AR115="","","-")</f>
        <v/>
      </c>
      <c r="AT115" s="158" t="str">
        <f>IF(AV112="","",AV112)</f>
        <v/>
      </c>
      <c r="AU115" s="402" t="str">
        <f>IF(AW112="","",AW112)</f>
        <v/>
      </c>
      <c r="AV115" s="396"/>
      <c r="AW115" s="397"/>
      <c r="AX115" s="397"/>
      <c r="AY115" s="398"/>
      <c r="AZ115" s="5">
        <f>BE114</f>
        <v>1</v>
      </c>
      <c r="BA115" s="4" t="s">
        <v>2</v>
      </c>
      <c r="BB115" s="4">
        <f>BF114</f>
        <v>2</v>
      </c>
      <c r="BC115" s="3" t="s">
        <v>1</v>
      </c>
      <c r="BD115" s="1"/>
      <c r="BE115" s="12"/>
      <c r="BF115" s="11"/>
      <c r="BG115" s="12"/>
      <c r="BH115" s="11"/>
      <c r="BI115" s="10"/>
      <c r="BJ115" s="11"/>
      <c r="BK115" s="11"/>
      <c r="BL115" s="10"/>
      <c r="BP115" s="105"/>
      <c r="BQ115" s="105"/>
    </row>
    <row r="116" spans="1:70" ht="10.5" customHeight="1" x14ac:dyDescent="0.2">
      <c r="B116" s="54"/>
      <c r="C116" s="83"/>
      <c r="D116" s="104"/>
      <c r="E116" s="86"/>
      <c r="F116" s="104"/>
      <c r="G116" s="104"/>
      <c r="H116" s="104"/>
      <c r="I116" s="86"/>
      <c r="J116" s="104"/>
      <c r="K116" s="104"/>
      <c r="L116" s="104"/>
      <c r="M116" s="86"/>
      <c r="N116" s="104"/>
      <c r="O116" s="104"/>
      <c r="P116" s="104"/>
      <c r="Q116" s="104"/>
      <c r="R116" s="104"/>
      <c r="S116" s="10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54"/>
      <c r="AI116" s="83"/>
      <c r="AJ116" s="104"/>
      <c r="AK116" s="86"/>
      <c r="AL116" s="104"/>
      <c r="AM116" s="104"/>
      <c r="AN116" s="104"/>
      <c r="AO116" s="86"/>
      <c r="AP116" s="104"/>
      <c r="AQ116" s="104"/>
      <c r="AR116" s="104"/>
      <c r="AS116" s="86"/>
      <c r="AT116" s="104"/>
      <c r="AU116" s="104"/>
      <c r="AV116" s="104"/>
      <c r="AW116" s="104"/>
      <c r="AX116" s="104"/>
      <c r="AY116" s="104"/>
      <c r="AZ116" s="84"/>
      <c r="BA116" s="84"/>
      <c r="BB116" s="84"/>
      <c r="BC116" s="84"/>
      <c r="BD116" s="111"/>
      <c r="BE116" s="111"/>
      <c r="BF116" s="111"/>
      <c r="BG116" s="111"/>
      <c r="BP116" s="105"/>
      <c r="BQ116" s="105"/>
      <c r="BR116" s="105"/>
    </row>
    <row r="117" spans="1:70" ht="10.5" customHeight="1" x14ac:dyDescent="0.2">
      <c r="A117" s="65"/>
      <c r="B117" s="112"/>
      <c r="C117" s="106"/>
      <c r="D117" s="149"/>
      <c r="E117" s="107"/>
      <c r="F117" s="149"/>
      <c r="G117" s="149"/>
      <c r="H117" s="110"/>
      <c r="I117" s="109"/>
      <c r="J117" s="110"/>
      <c r="K117" s="110"/>
      <c r="L117" s="110"/>
      <c r="M117" s="109"/>
      <c r="N117" s="110"/>
      <c r="O117" s="110"/>
      <c r="P117" s="110"/>
      <c r="Q117" s="109"/>
      <c r="R117" s="110"/>
      <c r="S117" s="110"/>
      <c r="T117" s="110"/>
      <c r="U117" s="110"/>
      <c r="V117" s="110"/>
      <c r="W117" s="110"/>
      <c r="X117" s="84"/>
      <c r="Y117" s="84"/>
      <c r="Z117" s="84"/>
      <c r="AA117" s="84"/>
      <c r="AB117" s="84"/>
      <c r="AC117" s="84"/>
      <c r="AD117" s="84"/>
      <c r="AE117" s="84"/>
      <c r="AF117" s="84"/>
      <c r="AG117" s="78"/>
      <c r="AH117" s="112"/>
      <c r="AI117" s="106"/>
      <c r="AJ117" s="149"/>
      <c r="AK117" s="107"/>
      <c r="AL117" s="149"/>
      <c r="AM117" s="149"/>
      <c r="AN117" s="110"/>
      <c r="AO117" s="109"/>
      <c r="AP117" s="110"/>
      <c r="AQ117" s="110"/>
      <c r="AR117" s="110"/>
      <c r="AS117" s="109"/>
      <c r="AT117" s="110"/>
      <c r="AU117" s="110"/>
      <c r="AV117" s="110"/>
      <c r="AW117" s="109"/>
      <c r="AX117" s="110"/>
      <c r="AY117" s="110"/>
      <c r="AZ117" s="110"/>
      <c r="BA117" s="110"/>
      <c r="BB117" s="110"/>
      <c r="BC117" s="110"/>
      <c r="BD117" s="84"/>
      <c r="BE117" s="84"/>
      <c r="BF117" s="84"/>
      <c r="BG117" s="84"/>
    </row>
    <row r="118" spans="1:70" ht="4.95" customHeight="1" x14ac:dyDescent="0.2">
      <c r="A118" s="65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</row>
    <row r="119" spans="1:70" ht="10.050000000000001" customHeight="1" thickBot="1" x14ac:dyDescent="0.25">
      <c r="B119" s="49" t="s">
        <v>161</v>
      </c>
      <c r="C119" s="50" t="s">
        <v>160</v>
      </c>
      <c r="D119" s="427" t="s">
        <v>27</v>
      </c>
      <c r="E119" s="428"/>
      <c r="F119" s="428"/>
      <c r="G119" s="429"/>
      <c r="H119" s="68"/>
      <c r="I119" s="60"/>
      <c r="J119" s="60"/>
      <c r="K119" s="160"/>
      <c r="L119" s="160"/>
      <c r="M119" s="60"/>
      <c r="N119" s="51"/>
      <c r="O119" s="51"/>
      <c r="P119" s="51"/>
      <c r="Q119" s="51"/>
      <c r="R119" s="51"/>
      <c r="S119" s="51"/>
      <c r="T119" s="57"/>
      <c r="U119" s="338" t="s">
        <v>12</v>
      </c>
      <c r="V119" s="338"/>
      <c r="W119" s="338"/>
      <c r="X119" s="338"/>
      <c r="Y119" s="338"/>
      <c r="Z119" s="338"/>
      <c r="AA119" s="338"/>
      <c r="AB119" s="338"/>
      <c r="AC119" s="338"/>
      <c r="AD119" s="338"/>
      <c r="AE119" s="338"/>
      <c r="AF119" s="338"/>
      <c r="AG119" s="338"/>
      <c r="AH119" s="338"/>
    </row>
    <row r="120" spans="1:70" ht="10.050000000000001" customHeight="1" thickTop="1" thickBot="1" x14ac:dyDescent="0.25">
      <c r="B120" s="52" t="s">
        <v>162</v>
      </c>
      <c r="C120" s="53" t="s">
        <v>160</v>
      </c>
      <c r="D120" s="328"/>
      <c r="E120" s="329"/>
      <c r="F120" s="329"/>
      <c r="G120" s="330"/>
      <c r="H120" s="222"/>
      <c r="I120" s="223">
        <v>15</v>
      </c>
      <c r="J120" s="224">
        <v>15</v>
      </c>
      <c r="K120" s="60"/>
      <c r="L120" s="60"/>
      <c r="M120" s="60"/>
      <c r="N120" s="51"/>
      <c r="O120" s="51"/>
      <c r="P120" s="51"/>
      <c r="Q120" s="51"/>
      <c r="R120" s="51"/>
      <c r="S120" s="51"/>
      <c r="T120" s="57"/>
      <c r="U120" s="338"/>
      <c r="V120" s="338"/>
      <c r="W120" s="338"/>
      <c r="X120" s="338"/>
      <c r="Y120" s="338"/>
      <c r="Z120" s="338"/>
      <c r="AA120" s="338"/>
      <c r="AB120" s="338"/>
      <c r="AC120" s="338"/>
      <c r="AD120" s="338"/>
      <c r="AE120" s="338"/>
      <c r="AF120" s="338"/>
      <c r="AG120" s="338"/>
      <c r="AH120" s="338"/>
      <c r="AI120" s="337" t="s">
        <v>11</v>
      </c>
      <c r="AJ120" s="337"/>
      <c r="AK120" s="337"/>
      <c r="AL120" s="337"/>
      <c r="AM120" s="337"/>
      <c r="AN120" s="337"/>
      <c r="AO120" s="337"/>
      <c r="AP120" s="337"/>
      <c r="AQ120" s="337"/>
      <c r="AR120" s="337"/>
      <c r="AS120" s="337"/>
      <c r="AT120" s="337"/>
      <c r="AU120" s="337"/>
      <c r="AV120" s="337"/>
      <c r="AW120" s="337"/>
      <c r="AX120" s="337"/>
      <c r="AY120" s="337"/>
      <c r="AZ120" s="337"/>
      <c r="BA120" s="337"/>
      <c r="BB120" s="337"/>
    </row>
    <row r="121" spans="1:70" ht="10.050000000000001" customHeight="1" thickTop="1" x14ac:dyDescent="0.2">
      <c r="B121" s="55" t="s">
        <v>149</v>
      </c>
      <c r="C121" s="56" t="s">
        <v>151</v>
      </c>
      <c r="D121" s="327" t="s">
        <v>8</v>
      </c>
      <c r="E121" s="321"/>
      <c r="F121" s="321"/>
      <c r="G121" s="322"/>
      <c r="H121" s="190"/>
      <c r="I121" s="190">
        <v>13</v>
      </c>
      <c r="J121" s="191">
        <v>7</v>
      </c>
      <c r="K121" s="179"/>
      <c r="L121" s="179"/>
      <c r="M121" s="180"/>
      <c r="N121" s="60"/>
      <c r="O121" s="60"/>
      <c r="P121" s="60"/>
      <c r="Q121" s="57"/>
      <c r="R121" s="57"/>
      <c r="S121" s="57"/>
      <c r="T121" s="57"/>
      <c r="U121" s="338"/>
      <c r="V121" s="338"/>
      <c r="W121" s="338"/>
      <c r="X121" s="338"/>
      <c r="Y121" s="338"/>
      <c r="Z121" s="338"/>
      <c r="AA121" s="338"/>
      <c r="AB121" s="338"/>
      <c r="AC121" s="338"/>
      <c r="AD121" s="338"/>
      <c r="AE121" s="338"/>
      <c r="AF121" s="338"/>
      <c r="AG121" s="338"/>
      <c r="AH121" s="338"/>
      <c r="AI121" s="337"/>
      <c r="AJ121" s="337"/>
      <c r="AK121" s="337"/>
      <c r="AL121" s="337"/>
      <c r="AM121" s="337"/>
      <c r="AN121" s="337"/>
      <c r="AO121" s="337"/>
      <c r="AP121" s="337"/>
      <c r="AQ121" s="337"/>
      <c r="AR121" s="337"/>
      <c r="AS121" s="337"/>
      <c r="AT121" s="337"/>
      <c r="AU121" s="337"/>
      <c r="AV121" s="337"/>
      <c r="AW121" s="337"/>
      <c r="AX121" s="337"/>
      <c r="AY121" s="337"/>
      <c r="AZ121" s="337"/>
      <c r="BA121" s="337"/>
      <c r="BB121" s="337"/>
    </row>
    <row r="122" spans="1:70" ht="10.050000000000001" customHeight="1" thickBot="1" x14ac:dyDescent="0.25">
      <c r="B122" s="58" t="s">
        <v>150</v>
      </c>
      <c r="C122" s="59" t="s">
        <v>151</v>
      </c>
      <c r="D122" s="328"/>
      <c r="E122" s="329"/>
      <c r="F122" s="329"/>
      <c r="G122" s="330"/>
      <c r="H122" s="68"/>
      <c r="I122" s="60"/>
      <c r="J122" s="60"/>
      <c r="K122" s="175">
        <v>9</v>
      </c>
      <c r="L122" s="175">
        <v>15</v>
      </c>
      <c r="M122" s="167">
        <v>14</v>
      </c>
      <c r="N122" s="60"/>
      <c r="O122" s="57"/>
      <c r="P122" s="57"/>
      <c r="Q122" s="57"/>
      <c r="R122" s="57"/>
      <c r="S122" s="57"/>
      <c r="T122" s="57"/>
      <c r="U122" s="338"/>
      <c r="V122" s="338"/>
      <c r="W122" s="338"/>
      <c r="X122" s="338"/>
      <c r="Y122" s="338"/>
      <c r="Z122" s="338"/>
      <c r="AA122" s="338"/>
      <c r="AB122" s="338"/>
      <c r="AC122" s="338"/>
      <c r="AD122" s="338"/>
      <c r="AE122" s="338"/>
      <c r="AF122" s="338"/>
      <c r="AG122" s="338"/>
      <c r="AH122" s="338"/>
      <c r="AI122" s="326" t="s">
        <v>36</v>
      </c>
      <c r="AJ122" s="326"/>
      <c r="AK122" s="326"/>
      <c r="AL122" s="326"/>
      <c r="AM122" s="326"/>
      <c r="AN122" s="326"/>
      <c r="AO122" s="326"/>
      <c r="AP122" s="326"/>
      <c r="AQ122" s="326"/>
      <c r="AR122" s="326"/>
      <c r="AS122" s="326"/>
      <c r="AT122" s="326"/>
      <c r="AU122" s="326"/>
      <c r="AV122" s="326"/>
      <c r="AW122" s="326"/>
      <c r="AX122" s="326"/>
      <c r="AY122" s="326"/>
      <c r="AZ122" s="326"/>
      <c r="BA122" s="326"/>
      <c r="BB122" s="326"/>
    </row>
    <row r="123" spans="1:70" ht="10.050000000000001" customHeight="1" thickTop="1" thickBot="1" x14ac:dyDescent="0.25">
      <c r="B123" s="61" t="s">
        <v>180</v>
      </c>
      <c r="C123" s="62" t="s">
        <v>182</v>
      </c>
      <c r="D123" s="415" t="s">
        <v>30</v>
      </c>
      <c r="E123" s="416"/>
      <c r="F123" s="416"/>
      <c r="G123" s="417"/>
      <c r="H123" s="232"/>
      <c r="I123" s="233"/>
      <c r="J123" s="233"/>
      <c r="K123" s="226">
        <v>15</v>
      </c>
      <c r="L123" s="226">
        <v>10</v>
      </c>
      <c r="M123" s="227">
        <v>15</v>
      </c>
      <c r="N123" s="228"/>
      <c r="O123" s="229"/>
      <c r="P123" s="182"/>
      <c r="Q123" s="182"/>
      <c r="R123" s="182"/>
      <c r="S123" s="60"/>
      <c r="T123" s="57"/>
      <c r="U123" s="338"/>
      <c r="V123" s="338"/>
      <c r="W123" s="338"/>
      <c r="X123" s="338"/>
      <c r="Y123" s="338"/>
      <c r="Z123" s="338"/>
      <c r="AA123" s="338"/>
      <c r="AB123" s="338"/>
      <c r="AC123" s="338"/>
      <c r="AD123" s="338"/>
      <c r="AE123" s="338"/>
      <c r="AF123" s="338"/>
      <c r="AG123" s="338"/>
      <c r="AH123" s="338"/>
      <c r="AI123" s="326"/>
      <c r="AJ123" s="326"/>
      <c r="AK123" s="326"/>
      <c r="AL123" s="326"/>
      <c r="AM123" s="326"/>
      <c r="AN123" s="326"/>
      <c r="AO123" s="326"/>
      <c r="AP123" s="326"/>
      <c r="AQ123" s="326"/>
      <c r="AR123" s="326"/>
      <c r="AS123" s="326"/>
      <c r="AT123" s="326"/>
      <c r="AU123" s="326"/>
      <c r="AV123" s="326"/>
      <c r="AW123" s="326"/>
      <c r="AX123" s="326"/>
      <c r="AY123" s="326"/>
      <c r="AZ123" s="326"/>
      <c r="BA123" s="326"/>
      <c r="BB123" s="326"/>
    </row>
    <row r="124" spans="1:70" ht="10.050000000000001" customHeight="1" thickTop="1" thickBot="1" x14ac:dyDescent="0.25">
      <c r="B124" s="52" t="s">
        <v>181</v>
      </c>
      <c r="C124" s="53" t="s">
        <v>183</v>
      </c>
      <c r="D124" s="328"/>
      <c r="E124" s="329"/>
      <c r="F124" s="329"/>
      <c r="G124" s="330"/>
      <c r="H124" s="68"/>
      <c r="I124" s="60"/>
      <c r="J124" s="60"/>
      <c r="K124" s="182"/>
      <c r="L124" s="182"/>
      <c r="M124" s="193">
        <v>15</v>
      </c>
      <c r="N124" s="175">
        <v>8</v>
      </c>
      <c r="O124" s="230">
        <v>15</v>
      </c>
      <c r="P124" s="184"/>
      <c r="Q124" s="184"/>
      <c r="R124" s="184"/>
      <c r="S124" s="51"/>
      <c r="T124" s="60"/>
      <c r="U124" s="303"/>
      <c r="V124" s="303"/>
      <c r="W124" s="303"/>
      <c r="X124" s="303"/>
      <c r="Y124" s="303"/>
      <c r="Z124" s="303"/>
      <c r="AA124" s="303"/>
      <c r="AB124" s="303"/>
      <c r="AC124" s="303"/>
      <c r="AD124" s="303"/>
      <c r="AE124" s="303"/>
      <c r="AF124" s="303"/>
      <c r="AG124" s="303"/>
      <c r="AH124" s="303"/>
      <c r="AI124" s="245"/>
      <c r="AJ124" s="245"/>
      <c r="AK124" s="245"/>
      <c r="AL124" s="245"/>
      <c r="AM124" s="245"/>
      <c r="AN124" s="245"/>
    </row>
    <row r="125" spans="1:70" ht="10.050000000000001" customHeight="1" thickTop="1" thickBot="1" x14ac:dyDescent="0.25">
      <c r="B125" s="66" t="s">
        <v>189</v>
      </c>
      <c r="C125" s="67" t="s">
        <v>99</v>
      </c>
      <c r="D125" s="327" t="s">
        <v>31</v>
      </c>
      <c r="E125" s="321"/>
      <c r="F125" s="321"/>
      <c r="G125" s="322"/>
      <c r="H125" s="68"/>
      <c r="I125" s="60"/>
      <c r="J125" s="60"/>
      <c r="K125" s="182"/>
      <c r="L125" s="182"/>
      <c r="M125" s="193">
        <v>8</v>
      </c>
      <c r="N125" s="175">
        <v>15</v>
      </c>
      <c r="O125" s="167">
        <v>11</v>
      </c>
      <c r="P125" s="183"/>
      <c r="Q125" s="183"/>
      <c r="R125" s="185"/>
      <c r="S125" s="57"/>
      <c r="T125" s="57"/>
      <c r="U125" s="303"/>
      <c r="V125" s="303"/>
      <c r="W125" s="303"/>
      <c r="X125" s="303"/>
      <c r="Y125" s="303"/>
      <c r="Z125" s="303"/>
      <c r="AA125" s="303"/>
      <c r="AB125" s="303"/>
      <c r="AC125" s="303"/>
      <c r="AD125" s="303"/>
      <c r="AE125" s="303"/>
      <c r="AF125" s="303"/>
      <c r="AG125" s="303"/>
      <c r="AH125" s="303"/>
      <c r="AI125" s="245"/>
      <c r="AJ125" s="245"/>
      <c r="AK125" s="245"/>
      <c r="AL125" s="245"/>
      <c r="AM125" s="245"/>
      <c r="AN125" s="245"/>
    </row>
    <row r="126" spans="1:70" ht="10.050000000000001" customHeight="1" thickTop="1" thickBot="1" x14ac:dyDescent="0.25">
      <c r="B126" s="69" t="s">
        <v>190</v>
      </c>
      <c r="C126" s="70" t="s">
        <v>99</v>
      </c>
      <c r="D126" s="328"/>
      <c r="E126" s="329"/>
      <c r="F126" s="329"/>
      <c r="G126" s="330"/>
      <c r="H126" s="231"/>
      <c r="I126" s="228"/>
      <c r="J126" s="228"/>
      <c r="K126" s="223">
        <v>12</v>
      </c>
      <c r="L126" s="223">
        <v>15</v>
      </c>
      <c r="M126" s="224">
        <v>15</v>
      </c>
      <c r="N126" s="60"/>
      <c r="O126" s="91"/>
      <c r="P126" s="182"/>
      <c r="Q126" s="182"/>
      <c r="R126" s="186"/>
      <c r="S126" s="57"/>
      <c r="T126" s="57"/>
      <c r="U126" s="303"/>
      <c r="V126" s="303"/>
      <c r="W126" s="303"/>
      <c r="X126" s="303"/>
      <c r="Y126" s="303"/>
      <c r="Z126" s="303"/>
      <c r="AA126" s="303"/>
      <c r="AB126" s="303"/>
      <c r="AC126" s="303"/>
      <c r="AD126" s="303"/>
      <c r="AE126" s="303"/>
      <c r="AF126" s="303"/>
      <c r="AG126" s="303"/>
      <c r="AH126" s="303"/>
      <c r="AI126" s="103"/>
    </row>
    <row r="127" spans="1:70" ht="10.050000000000001" customHeight="1" thickTop="1" x14ac:dyDescent="0.2">
      <c r="B127" s="61" t="s">
        <v>156</v>
      </c>
      <c r="C127" s="62" t="s">
        <v>155</v>
      </c>
      <c r="D127" s="327" t="s">
        <v>65</v>
      </c>
      <c r="E127" s="321"/>
      <c r="F127" s="321"/>
      <c r="G127" s="322"/>
      <c r="H127" s="177"/>
      <c r="I127" s="178"/>
      <c r="J127" s="178"/>
      <c r="K127" s="190">
        <v>15</v>
      </c>
      <c r="L127" s="190">
        <v>6</v>
      </c>
      <c r="M127" s="191">
        <v>6</v>
      </c>
      <c r="N127" s="92"/>
      <c r="O127" s="179"/>
      <c r="P127" s="182"/>
      <c r="Q127" s="182"/>
      <c r="R127" s="186"/>
      <c r="S127" s="57"/>
      <c r="T127" s="57"/>
      <c r="U127" s="39" t="s">
        <v>7</v>
      </c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63"/>
      <c r="AI127" s="103"/>
    </row>
    <row r="128" spans="1:70" ht="10.050000000000001" customHeight="1" thickBot="1" x14ac:dyDescent="0.2">
      <c r="B128" s="52" t="s">
        <v>157</v>
      </c>
      <c r="C128" s="53" t="s">
        <v>155</v>
      </c>
      <c r="D128" s="328"/>
      <c r="E128" s="329"/>
      <c r="F128" s="329"/>
      <c r="G128" s="330"/>
      <c r="H128" s="68"/>
      <c r="I128" s="60"/>
      <c r="J128" s="60"/>
      <c r="K128" s="60"/>
      <c r="L128" s="60"/>
      <c r="M128" s="60"/>
      <c r="N128" s="182"/>
      <c r="O128" s="187"/>
      <c r="P128" s="175"/>
      <c r="Q128" s="175">
        <v>10</v>
      </c>
      <c r="R128" s="167">
        <v>13</v>
      </c>
      <c r="S128" s="57"/>
      <c r="T128" s="57"/>
      <c r="U128" s="474" t="str">
        <f>B133</f>
        <v>樋口　悟</v>
      </c>
      <c r="V128" s="451"/>
      <c r="W128" s="451"/>
      <c r="X128" s="451"/>
      <c r="Y128" s="451"/>
      <c r="Z128" s="451"/>
      <c r="AA128" s="451"/>
      <c r="AB128" s="450" t="str">
        <f>C133</f>
        <v>フォレストリバー</v>
      </c>
      <c r="AC128" s="451"/>
      <c r="AD128" s="451"/>
      <c r="AE128" s="451"/>
      <c r="AF128" s="451"/>
      <c r="AG128" s="451"/>
      <c r="AH128" s="451"/>
      <c r="AI128" s="164"/>
    </row>
    <row r="129" spans="2:64" ht="10.050000000000001" customHeight="1" thickTop="1" thickBot="1" x14ac:dyDescent="0.25">
      <c r="B129" s="72" t="s">
        <v>273</v>
      </c>
      <c r="C129" s="73" t="s">
        <v>272</v>
      </c>
      <c r="D129" s="320" t="s">
        <v>28</v>
      </c>
      <c r="E129" s="321"/>
      <c r="F129" s="321"/>
      <c r="G129" s="322"/>
      <c r="H129" s="68"/>
      <c r="I129" s="60"/>
      <c r="J129" s="60"/>
      <c r="K129" s="60"/>
      <c r="L129" s="60"/>
      <c r="M129" s="60"/>
      <c r="N129" s="182"/>
      <c r="O129" s="187"/>
      <c r="P129" s="175"/>
      <c r="Q129" s="175">
        <v>15</v>
      </c>
      <c r="R129" s="230">
        <v>15</v>
      </c>
      <c r="S129" s="253"/>
      <c r="T129" s="247"/>
      <c r="U129" s="458" t="str">
        <f>B134</f>
        <v>和田守美佐江</v>
      </c>
      <c r="V129" s="459"/>
      <c r="W129" s="459"/>
      <c r="X129" s="459"/>
      <c r="Y129" s="459"/>
      <c r="Z129" s="459"/>
      <c r="AA129" s="459"/>
      <c r="AB129" s="333" t="str">
        <f>C134</f>
        <v>フォレストリバー</v>
      </c>
      <c r="AC129" s="332"/>
      <c r="AD129" s="332"/>
      <c r="AE129" s="332"/>
      <c r="AF129" s="332"/>
      <c r="AG129" s="332"/>
      <c r="AH129" s="332"/>
      <c r="AI129" s="16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</row>
    <row r="130" spans="2:64" ht="10.050000000000001" customHeight="1" thickTop="1" thickBot="1" x14ac:dyDescent="0.25">
      <c r="B130" s="74" t="s">
        <v>274</v>
      </c>
      <c r="C130" s="75" t="s">
        <v>272</v>
      </c>
      <c r="D130" s="418"/>
      <c r="E130" s="329"/>
      <c r="F130" s="329"/>
      <c r="G130" s="330"/>
      <c r="H130" s="231"/>
      <c r="I130" s="228"/>
      <c r="J130" s="228"/>
      <c r="K130" s="223"/>
      <c r="L130" s="223">
        <v>15</v>
      </c>
      <c r="M130" s="224">
        <v>15</v>
      </c>
      <c r="N130" s="182"/>
      <c r="O130" s="187"/>
      <c r="P130" s="60"/>
      <c r="Q130" s="60"/>
      <c r="R130" s="239"/>
      <c r="S130" s="57"/>
      <c r="T130" s="57"/>
      <c r="U130" s="40" t="s">
        <v>74</v>
      </c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</row>
    <row r="131" spans="2:64" ht="10.050000000000001" customHeight="1" thickTop="1" x14ac:dyDescent="0.15">
      <c r="B131" s="72" t="s">
        <v>177</v>
      </c>
      <c r="C131" s="73" t="s">
        <v>179</v>
      </c>
      <c r="D131" s="327" t="s">
        <v>29</v>
      </c>
      <c r="E131" s="321"/>
      <c r="F131" s="321"/>
      <c r="G131" s="322"/>
      <c r="H131" s="177"/>
      <c r="I131" s="178"/>
      <c r="J131" s="178"/>
      <c r="K131" s="190"/>
      <c r="L131" s="190">
        <v>10</v>
      </c>
      <c r="M131" s="191">
        <v>14</v>
      </c>
      <c r="N131" s="183"/>
      <c r="O131" s="185"/>
      <c r="P131" s="60"/>
      <c r="Q131" s="60"/>
      <c r="R131" s="239"/>
      <c r="S131" s="57"/>
      <c r="T131" s="57"/>
      <c r="U131" s="474" t="str">
        <f>B123</f>
        <v>辻本和輝</v>
      </c>
      <c r="V131" s="451"/>
      <c r="W131" s="451"/>
      <c r="X131" s="451"/>
      <c r="Y131" s="451"/>
      <c r="Z131" s="451"/>
      <c r="AA131" s="451"/>
      <c r="AB131" s="450" t="str">
        <f>C123</f>
        <v>アフロブルース</v>
      </c>
      <c r="AC131" s="451"/>
      <c r="AD131" s="451"/>
      <c r="AE131" s="451"/>
      <c r="AF131" s="451"/>
      <c r="AG131" s="451"/>
      <c r="AH131" s="451"/>
      <c r="AI131" s="164"/>
    </row>
    <row r="132" spans="2:64" ht="10.050000000000001" customHeight="1" thickBot="1" x14ac:dyDescent="0.2">
      <c r="B132" s="74" t="s">
        <v>178</v>
      </c>
      <c r="C132" s="75" t="s">
        <v>179</v>
      </c>
      <c r="D132" s="328"/>
      <c r="E132" s="329"/>
      <c r="F132" s="329"/>
      <c r="G132" s="330"/>
      <c r="H132" s="68"/>
      <c r="I132" s="60"/>
      <c r="J132" s="60"/>
      <c r="K132" s="182"/>
      <c r="L132" s="182"/>
      <c r="M132" s="193"/>
      <c r="N132" s="175">
        <v>13</v>
      </c>
      <c r="O132" s="167">
        <v>13</v>
      </c>
      <c r="P132" s="240"/>
      <c r="Q132" s="240"/>
      <c r="R132" s="241"/>
      <c r="S132" s="57"/>
      <c r="T132" s="57"/>
      <c r="U132" s="331" t="str">
        <f>B124</f>
        <v>伊勢岡　愛</v>
      </c>
      <c r="V132" s="332"/>
      <c r="W132" s="332"/>
      <c r="X132" s="332"/>
      <c r="Y132" s="332"/>
      <c r="Z132" s="332"/>
      <c r="AA132" s="332"/>
      <c r="AB132" s="333" t="str">
        <f>C124</f>
        <v>WBC</v>
      </c>
      <c r="AC132" s="332"/>
      <c r="AD132" s="332"/>
      <c r="AE132" s="332"/>
      <c r="AF132" s="332"/>
      <c r="AG132" s="332"/>
      <c r="AH132" s="332"/>
      <c r="AI132" s="164"/>
      <c r="AJ132" s="118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  <c r="BA132" s="115"/>
      <c r="BB132" s="115"/>
    </row>
    <row r="133" spans="2:64" ht="10.050000000000001" customHeight="1" thickTop="1" thickBot="1" x14ac:dyDescent="0.25">
      <c r="B133" s="61" t="s">
        <v>114</v>
      </c>
      <c r="C133" s="62" t="s">
        <v>116</v>
      </c>
      <c r="D133" s="334" t="s">
        <v>9</v>
      </c>
      <c r="E133" s="335"/>
      <c r="F133" s="335"/>
      <c r="G133" s="336"/>
      <c r="H133" s="68"/>
      <c r="I133" s="60"/>
      <c r="J133" s="60"/>
      <c r="K133" s="160"/>
      <c r="L133" s="160"/>
      <c r="M133" s="175"/>
      <c r="N133" s="175">
        <v>15</v>
      </c>
      <c r="O133" s="230">
        <v>15</v>
      </c>
      <c r="P133" s="182"/>
      <c r="Q133" s="182"/>
      <c r="R133" s="182"/>
      <c r="S133" s="57"/>
      <c r="T133" s="57"/>
      <c r="AJ133" s="118"/>
      <c r="AK133" s="118"/>
      <c r="AL133" s="118"/>
      <c r="AM133" s="118"/>
      <c r="AN133" s="118"/>
      <c r="AO133" s="118"/>
      <c r="AP133" s="118"/>
      <c r="AQ133" s="118"/>
      <c r="AR133" s="118"/>
      <c r="AS133" s="118"/>
      <c r="AT133" s="118"/>
      <c r="AU133" s="118"/>
      <c r="AV133" s="118"/>
      <c r="AW133" s="118"/>
      <c r="AX133" s="118"/>
      <c r="AY133" s="118"/>
      <c r="AZ133" s="118"/>
      <c r="BA133" s="118"/>
      <c r="BB133" s="118"/>
      <c r="BC133" s="118"/>
    </row>
    <row r="134" spans="2:64" ht="10.050000000000001" customHeight="1" thickTop="1" thickBot="1" x14ac:dyDescent="0.25">
      <c r="B134" s="76" t="s">
        <v>115</v>
      </c>
      <c r="C134" s="77" t="s">
        <v>116</v>
      </c>
      <c r="D134" s="419"/>
      <c r="E134" s="324"/>
      <c r="F134" s="324"/>
      <c r="G134" s="325"/>
      <c r="H134" s="222"/>
      <c r="I134" s="223">
        <v>15</v>
      </c>
      <c r="J134" s="224">
        <v>15</v>
      </c>
      <c r="K134" s="60"/>
      <c r="L134" s="60"/>
      <c r="M134" s="60"/>
      <c r="N134" s="182"/>
      <c r="O134" s="235"/>
      <c r="P134" s="182"/>
      <c r="Q134" s="182"/>
      <c r="R134" s="182"/>
      <c r="S134" s="57"/>
      <c r="T134" s="57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8"/>
      <c r="AU134" s="118"/>
      <c r="AV134" s="118"/>
      <c r="AW134" s="118"/>
      <c r="AX134" s="118"/>
      <c r="AY134" s="118"/>
      <c r="AZ134" s="118"/>
      <c r="BA134" s="118"/>
      <c r="BB134" s="118"/>
      <c r="BC134" s="118"/>
    </row>
    <row r="135" spans="2:64" ht="10.050000000000001" customHeight="1" thickTop="1" thickBot="1" x14ac:dyDescent="0.25">
      <c r="B135" s="72" t="s">
        <v>158</v>
      </c>
      <c r="C135" s="73" t="s">
        <v>160</v>
      </c>
      <c r="D135" s="327" t="s">
        <v>10</v>
      </c>
      <c r="E135" s="321"/>
      <c r="F135" s="321"/>
      <c r="G135" s="322"/>
      <c r="H135" s="190"/>
      <c r="I135" s="190">
        <v>6</v>
      </c>
      <c r="J135" s="191">
        <v>8</v>
      </c>
      <c r="K135" s="222"/>
      <c r="L135" s="223">
        <v>15</v>
      </c>
      <c r="M135" s="224">
        <v>15</v>
      </c>
      <c r="N135" s="233"/>
      <c r="O135" s="234"/>
      <c r="P135" s="182"/>
      <c r="Q135" s="182"/>
      <c r="R135" s="182"/>
      <c r="S135" s="57"/>
      <c r="T135" s="57"/>
    </row>
    <row r="136" spans="2:64" ht="10.050000000000001" customHeight="1" thickTop="1" thickBot="1" x14ac:dyDescent="0.25">
      <c r="B136" s="99" t="s">
        <v>159</v>
      </c>
      <c r="C136" s="100" t="s">
        <v>160</v>
      </c>
      <c r="D136" s="419"/>
      <c r="E136" s="324"/>
      <c r="F136" s="324"/>
      <c r="G136" s="325"/>
      <c r="H136" s="68"/>
      <c r="I136" s="60"/>
      <c r="J136" s="60"/>
      <c r="K136" s="175"/>
      <c r="L136" s="175">
        <v>10</v>
      </c>
      <c r="M136" s="167">
        <v>8</v>
      </c>
      <c r="N136" s="60"/>
      <c r="O136" s="60"/>
      <c r="P136" s="60"/>
      <c r="Q136" s="182"/>
      <c r="R136" s="182"/>
      <c r="S136" s="182"/>
      <c r="T136" s="57"/>
    </row>
    <row r="137" spans="2:64" ht="10.050000000000001" customHeight="1" thickTop="1" x14ac:dyDescent="0.2">
      <c r="B137" s="72" t="s">
        <v>168</v>
      </c>
      <c r="C137" s="73" t="s">
        <v>170</v>
      </c>
      <c r="D137" s="327" t="s">
        <v>64</v>
      </c>
      <c r="E137" s="321"/>
      <c r="F137" s="321"/>
      <c r="G137" s="322"/>
      <c r="H137" s="177"/>
      <c r="I137" s="178"/>
      <c r="J137" s="178"/>
      <c r="K137" s="178"/>
      <c r="L137" s="178"/>
      <c r="M137" s="181"/>
      <c r="N137" s="60"/>
      <c r="O137" s="60"/>
      <c r="P137" s="60"/>
      <c r="Q137" s="57"/>
      <c r="R137" s="57"/>
      <c r="S137" s="57"/>
      <c r="T137" s="57"/>
      <c r="AI137" s="135"/>
    </row>
    <row r="138" spans="2:64" ht="10.050000000000001" customHeight="1" x14ac:dyDescent="0.2">
      <c r="B138" s="99" t="s">
        <v>169</v>
      </c>
      <c r="C138" s="100" t="s">
        <v>170</v>
      </c>
      <c r="D138" s="419"/>
      <c r="E138" s="324"/>
      <c r="F138" s="324"/>
      <c r="G138" s="325"/>
      <c r="H138" s="60"/>
      <c r="I138" s="60"/>
      <c r="J138" s="60"/>
      <c r="K138" s="60"/>
      <c r="L138" s="60"/>
      <c r="M138" s="60"/>
      <c r="N138" s="60"/>
      <c r="O138" s="60"/>
      <c r="P138" s="60"/>
      <c r="Q138" s="57"/>
      <c r="R138" s="57"/>
      <c r="S138" s="57"/>
      <c r="T138" s="57"/>
      <c r="AI138" s="135"/>
    </row>
    <row r="139" spans="2:64" ht="3" customHeight="1" thickBot="1" x14ac:dyDescent="0.25">
      <c r="B139" s="112"/>
      <c r="C139" s="106"/>
      <c r="D139" s="149"/>
      <c r="E139" s="107"/>
      <c r="F139" s="149"/>
      <c r="G139" s="149"/>
      <c r="H139" s="110"/>
      <c r="I139" s="109"/>
      <c r="J139" s="110"/>
      <c r="K139" s="110"/>
      <c r="L139" s="110"/>
      <c r="M139" s="109"/>
      <c r="N139" s="110"/>
      <c r="O139" s="110"/>
      <c r="P139" s="110"/>
      <c r="Q139" s="109"/>
      <c r="R139" s="110"/>
      <c r="S139" s="110"/>
      <c r="T139" s="110"/>
      <c r="U139" s="110"/>
      <c r="V139" s="110"/>
      <c r="W139" s="110"/>
      <c r="X139" s="84"/>
      <c r="Y139" s="84"/>
      <c r="Z139" s="84"/>
      <c r="AA139" s="84"/>
      <c r="AB139" s="84"/>
      <c r="AC139" s="84"/>
      <c r="AD139" s="84"/>
      <c r="AE139" s="84"/>
      <c r="AF139" s="84"/>
      <c r="AG139" s="78"/>
      <c r="AH139" s="112"/>
      <c r="AI139" s="106"/>
      <c r="AJ139" s="149"/>
      <c r="AK139" s="107"/>
      <c r="AL139" s="149"/>
      <c r="AM139" s="149"/>
      <c r="AN139" s="110"/>
      <c r="AO139" s="109"/>
      <c r="AP139" s="110"/>
      <c r="AQ139" s="110"/>
      <c r="AR139" s="110"/>
      <c r="AS139" s="109"/>
      <c r="AT139" s="110"/>
      <c r="AU139" s="110"/>
      <c r="AV139" s="110"/>
      <c r="AW139" s="109"/>
      <c r="AX139" s="110"/>
      <c r="AY139" s="110"/>
      <c r="AZ139" s="110"/>
      <c r="BA139" s="110"/>
      <c r="BB139" s="110"/>
      <c r="BC139" s="110"/>
      <c r="BD139" s="84"/>
      <c r="BE139" s="84"/>
      <c r="BF139" s="84"/>
      <c r="BG139" s="84"/>
    </row>
    <row r="140" spans="2:64" ht="10.050000000000001" customHeight="1" x14ac:dyDescent="0.15">
      <c r="B140" s="407" t="s">
        <v>53</v>
      </c>
      <c r="C140" s="371"/>
      <c r="D140" s="375" t="str">
        <f>B142</f>
        <v>徳善英紀</v>
      </c>
      <c r="E140" s="376"/>
      <c r="F140" s="376"/>
      <c r="G140" s="377"/>
      <c r="H140" s="378" t="str">
        <f>B145</f>
        <v>横井義充</v>
      </c>
      <c r="I140" s="376"/>
      <c r="J140" s="376"/>
      <c r="K140" s="377"/>
      <c r="L140" s="378" t="str">
        <f>B148</f>
        <v>中平　流</v>
      </c>
      <c r="M140" s="376"/>
      <c r="N140" s="376"/>
      <c r="O140" s="377"/>
      <c r="P140" s="378" t="str">
        <f>B151</f>
        <v>宮本泰河</v>
      </c>
      <c r="Q140" s="376"/>
      <c r="R140" s="376"/>
      <c r="S140" s="379"/>
      <c r="T140" s="380" t="s">
        <v>4</v>
      </c>
      <c r="U140" s="381"/>
      <c r="V140" s="381"/>
      <c r="W140" s="382"/>
      <c r="X140" s="1"/>
      <c r="Y140" s="447" t="s">
        <v>23</v>
      </c>
      <c r="Z140" s="449"/>
      <c r="AA140" s="447" t="s">
        <v>22</v>
      </c>
      <c r="AB140" s="448"/>
      <c r="AC140" s="449"/>
      <c r="AD140" s="403" t="s">
        <v>21</v>
      </c>
      <c r="AE140" s="404"/>
      <c r="AF140" s="405"/>
      <c r="AG140" s="64"/>
      <c r="AH140" s="407" t="s">
        <v>46</v>
      </c>
      <c r="AI140" s="371"/>
      <c r="AJ140" s="375" t="str">
        <f>AH142</f>
        <v>合田拳斗</v>
      </c>
      <c r="AK140" s="376"/>
      <c r="AL140" s="376"/>
      <c r="AM140" s="377"/>
      <c r="AN140" s="378" t="str">
        <f>AH145</f>
        <v>和田　透</v>
      </c>
      <c r="AO140" s="376"/>
      <c r="AP140" s="376"/>
      <c r="AQ140" s="377"/>
      <c r="AR140" s="378" t="str">
        <f>AH148</f>
        <v>白石　聡</v>
      </c>
      <c r="AS140" s="376"/>
      <c r="AT140" s="376"/>
      <c r="AU140" s="377"/>
      <c r="AV140" s="378" t="str">
        <f>AH151</f>
        <v>神野裕亮</v>
      </c>
      <c r="AW140" s="376"/>
      <c r="AX140" s="376"/>
      <c r="AY140" s="379"/>
      <c r="AZ140" s="380" t="s">
        <v>4</v>
      </c>
      <c r="BA140" s="381"/>
      <c r="BB140" s="381"/>
      <c r="BC140" s="382"/>
      <c r="BD140" s="1"/>
      <c r="BE140" s="447" t="s">
        <v>23</v>
      </c>
      <c r="BF140" s="449"/>
      <c r="BG140" s="447" t="s">
        <v>22</v>
      </c>
      <c r="BH140" s="448"/>
      <c r="BI140" s="449"/>
      <c r="BJ140" s="403" t="s">
        <v>21</v>
      </c>
      <c r="BK140" s="404"/>
      <c r="BL140" s="405"/>
    </row>
    <row r="141" spans="2:64" ht="10.050000000000001" customHeight="1" thickBot="1" x14ac:dyDescent="0.2">
      <c r="B141" s="408"/>
      <c r="C141" s="373"/>
      <c r="D141" s="383" t="str">
        <f>B143</f>
        <v>永井美帆</v>
      </c>
      <c r="E141" s="384"/>
      <c r="F141" s="384"/>
      <c r="G141" s="385"/>
      <c r="H141" s="386" t="str">
        <f>B146</f>
        <v>横井真紀子</v>
      </c>
      <c r="I141" s="384"/>
      <c r="J141" s="384"/>
      <c r="K141" s="385"/>
      <c r="L141" s="386" t="str">
        <f>B149</f>
        <v>尾﨑夕子</v>
      </c>
      <c r="M141" s="384"/>
      <c r="N141" s="384"/>
      <c r="O141" s="385"/>
      <c r="P141" s="386" t="str">
        <f>B152</f>
        <v>西村萌生</v>
      </c>
      <c r="Q141" s="384"/>
      <c r="R141" s="384"/>
      <c r="S141" s="387"/>
      <c r="T141" s="391" t="s">
        <v>3</v>
      </c>
      <c r="U141" s="392"/>
      <c r="V141" s="392"/>
      <c r="W141" s="393"/>
      <c r="X141" s="1"/>
      <c r="Y141" s="153" t="s">
        <v>20</v>
      </c>
      <c r="Z141" s="154" t="s">
        <v>1</v>
      </c>
      <c r="AA141" s="153" t="s">
        <v>24</v>
      </c>
      <c r="AB141" s="154" t="s">
        <v>19</v>
      </c>
      <c r="AC141" s="155" t="s">
        <v>18</v>
      </c>
      <c r="AD141" s="154" t="s">
        <v>24</v>
      </c>
      <c r="AE141" s="154" t="s">
        <v>19</v>
      </c>
      <c r="AF141" s="155" t="s">
        <v>18</v>
      </c>
      <c r="AG141" s="64"/>
      <c r="AH141" s="430"/>
      <c r="AI141" s="431"/>
      <c r="AJ141" s="383" t="str">
        <f>AH143</f>
        <v>鎌田　晴</v>
      </c>
      <c r="AK141" s="384"/>
      <c r="AL141" s="384"/>
      <c r="AM141" s="385"/>
      <c r="AN141" s="386" t="str">
        <f>AH146</f>
        <v>佐伯玲子</v>
      </c>
      <c r="AO141" s="384"/>
      <c r="AP141" s="384"/>
      <c r="AQ141" s="385"/>
      <c r="AR141" s="386" t="str">
        <f>AH149</f>
        <v>松木優子</v>
      </c>
      <c r="AS141" s="384"/>
      <c r="AT141" s="384"/>
      <c r="AU141" s="385"/>
      <c r="AV141" s="386" t="str">
        <f>AH152</f>
        <v>岡本恵美</v>
      </c>
      <c r="AW141" s="384"/>
      <c r="AX141" s="384"/>
      <c r="AY141" s="387"/>
      <c r="AZ141" s="391" t="s">
        <v>3</v>
      </c>
      <c r="BA141" s="392"/>
      <c r="BB141" s="392"/>
      <c r="BC141" s="393"/>
      <c r="BD141" s="1"/>
      <c r="BE141" s="153" t="s">
        <v>20</v>
      </c>
      <c r="BF141" s="154" t="s">
        <v>1</v>
      </c>
      <c r="BG141" s="153" t="s">
        <v>24</v>
      </c>
      <c r="BH141" s="154" t="s">
        <v>19</v>
      </c>
      <c r="BI141" s="155" t="s">
        <v>18</v>
      </c>
      <c r="BJ141" s="154" t="s">
        <v>24</v>
      </c>
      <c r="BK141" s="154" t="s">
        <v>19</v>
      </c>
      <c r="BL141" s="155" t="s">
        <v>18</v>
      </c>
    </row>
    <row r="142" spans="2:64" ht="10.050000000000001" customHeight="1" x14ac:dyDescent="0.15">
      <c r="B142" s="79" t="s">
        <v>161</v>
      </c>
      <c r="C142" s="44" t="s">
        <v>160</v>
      </c>
      <c r="D142" s="339"/>
      <c r="E142" s="340"/>
      <c r="F142" s="340"/>
      <c r="G142" s="341"/>
      <c r="H142" s="33">
        <v>15</v>
      </c>
      <c r="I142" s="9" t="str">
        <f>IF(H142="","","-")</f>
        <v>-</v>
      </c>
      <c r="J142" s="32">
        <v>9</v>
      </c>
      <c r="K142" s="388" t="str">
        <f>IF(H142&lt;&gt;"",IF(H142&gt;J142,IF(H143&gt;J143,"○",IF(H144&gt;J144,"○","×")),IF(H143&gt;J143,IF(H144&gt;J144,"○","×"),"×")),"")</f>
        <v>○</v>
      </c>
      <c r="L142" s="33">
        <v>15</v>
      </c>
      <c r="M142" s="35" t="str">
        <f t="shared" ref="M142:M147" si="28">IF(L142="","","-")</f>
        <v>-</v>
      </c>
      <c r="N142" s="37">
        <v>6</v>
      </c>
      <c r="O142" s="388" t="str">
        <f>IF(L142&lt;&gt;"",IF(L142&gt;N142,IF(L143&gt;N143,"○",IF(L144&gt;N144,"○","×")),IF(L143&gt;N143,IF(L144&gt;N144,"○","×"),"×")),"")</f>
        <v>○</v>
      </c>
      <c r="P142" s="36">
        <v>15</v>
      </c>
      <c r="Q142" s="35" t="str">
        <f t="shared" ref="Q142:Q150" si="29">IF(P142="","","-")</f>
        <v>-</v>
      </c>
      <c r="R142" s="32">
        <v>7</v>
      </c>
      <c r="S142" s="406" t="str">
        <f>IF(P142&lt;&gt;"",IF(P142&gt;R142,IF(P143&gt;R143,"○",IF(P144&gt;R144,"○","×")),IF(P143&gt;R143,IF(P144&gt;R144,"○","×"),"×")),"")</f>
        <v>×</v>
      </c>
      <c r="T142" s="348" t="s">
        <v>290</v>
      </c>
      <c r="U142" s="349"/>
      <c r="V142" s="349"/>
      <c r="W142" s="350"/>
      <c r="X142" s="1"/>
      <c r="Y142" s="18"/>
      <c r="Z142" s="17"/>
      <c r="AA142" s="151"/>
      <c r="AB142" s="152"/>
      <c r="AC142" s="15"/>
      <c r="AD142" s="17"/>
      <c r="AE142" s="17"/>
      <c r="AF142" s="16"/>
      <c r="AG142" s="80"/>
      <c r="AH142" s="81" t="s">
        <v>149</v>
      </c>
      <c r="AI142" s="82" t="s">
        <v>151</v>
      </c>
      <c r="AJ142" s="339"/>
      <c r="AK142" s="340"/>
      <c r="AL142" s="340"/>
      <c r="AM142" s="341"/>
      <c r="AN142" s="33">
        <v>13</v>
      </c>
      <c r="AO142" s="9" t="str">
        <f>IF(AN142="","","-")</f>
        <v>-</v>
      </c>
      <c r="AP142" s="32">
        <v>15</v>
      </c>
      <c r="AQ142" s="388" t="str">
        <f>IF(AN142&lt;&gt;"",IF(AN142&gt;AP142,IF(AN143&gt;AP143,"○",IF(AN144&gt;AP144,"○","×")),IF(AN143&gt;AP143,IF(AN144&gt;AP144,"○","×"),"×")),"")</f>
        <v>×</v>
      </c>
      <c r="AR142" s="33">
        <v>15</v>
      </c>
      <c r="AS142" s="35" t="str">
        <f t="shared" ref="AS142:AS147" si="30">IF(AR142="","","-")</f>
        <v>-</v>
      </c>
      <c r="AT142" s="37">
        <v>5</v>
      </c>
      <c r="AU142" s="388" t="str">
        <f>IF(AR142&lt;&gt;"",IF(AR142&gt;AT142,IF(AR143&gt;AT143,"○",IF(AR144&gt;AT144,"○","×")),IF(AR143&gt;AT143,IF(AR144&gt;AT144,"○","×"),"×")),"")</f>
        <v>○</v>
      </c>
      <c r="AV142" s="36">
        <v>15</v>
      </c>
      <c r="AW142" s="35" t="str">
        <f t="shared" ref="AW142:AW150" si="31">IF(AV142="","","-")</f>
        <v>-</v>
      </c>
      <c r="AX142" s="32">
        <v>14</v>
      </c>
      <c r="AY142" s="406" t="str">
        <f>IF(AV142&lt;&gt;"",IF(AV142&gt;AX142,IF(AV143&gt;AX143,"○",IF(AV144&gt;AX144,"○","×")),IF(AV143&gt;AX143,IF(AV144&gt;AX144,"○","×"),"×")),"")</f>
        <v>○</v>
      </c>
      <c r="AZ142" s="348" t="s">
        <v>290</v>
      </c>
      <c r="BA142" s="349"/>
      <c r="BB142" s="349"/>
      <c r="BC142" s="350"/>
      <c r="BD142" s="1"/>
      <c r="BE142" s="18"/>
      <c r="BF142" s="17"/>
      <c r="BG142" s="151"/>
      <c r="BH142" s="152"/>
      <c r="BI142" s="15"/>
      <c r="BJ142" s="17"/>
      <c r="BK142" s="17"/>
      <c r="BL142" s="16"/>
    </row>
    <row r="143" spans="2:64" ht="10.050000000000001" customHeight="1" x14ac:dyDescent="0.15">
      <c r="B143" s="79" t="s">
        <v>162</v>
      </c>
      <c r="C143" s="44" t="s">
        <v>160</v>
      </c>
      <c r="D143" s="342"/>
      <c r="E143" s="343"/>
      <c r="F143" s="343"/>
      <c r="G143" s="344"/>
      <c r="H143" s="33">
        <v>15</v>
      </c>
      <c r="I143" s="9" t="str">
        <f>IF(H143="","","-")</f>
        <v>-</v>
      </c>
      <c r="J143" s="34">
        <v>13</v>
      </c>
      <c r="K143" s="366"/>
      <c r="L143" s="33">
        <v>15</v>
      </c>
      <c r="M143" s="9" t="str">
        <f t="shared" si="28"/>
        <v>-</v>
      </c>
      <c r="N143" s="32">
        <v>9</v>
      </c>
      <c r="O143" s="366"/>
      <c r="P143" s="33">
        <v>11</v>
      </c>
      <c r="Q143" s="9" t="str">
        <f t="shared" si="29"/>
        <v>-</v>
      </c>
      <c r="R143" s="32">
        <v>15</v>
      </c>
      <c r="S143" s="369"/>
      <c r="T143" s="351"/>
      <c r="U143" s="352"/>
      <c r="V143" s="352"/>
      <c r="W143" s="353"/>
      <c r="X143" s="1"/>
      <c r="Y143" s="18">
        <f>COUNTIF(D142:S144,"○")</f>
        <v>2</v>
      </c>
      <c r="Z143" s="17">
        <f>COUNTIF(D142:S144,"×")</f>
        <v>1</v>
      </c>
      <c r="AA143" s="14">
        <f>(IF((D142&gt;F142),1,0))+(IF((D143&gt;F143),1,0))+(IF((D144&gt;F144),1,0))+(IF((H142&gt;J142),1,0))+(IF((H143&gt;J143),1,0))+(IF((H144&gt;J144),1,0))+(IF((L142&gt;N142),1,0))+(IF((L143&gt;N143),1,0))+(IF((L144&gt;N144),1,0))+(IF((P142&gt;R142),1,0))+(IF((P143&gt;R143),1,0))+(IF((P144&gt;R144),1,0))</f>
        <v>5</v>
      </c>
      <c r="AB143" s="6">
        <f>(IF((D142&lt;F142),1,0))+(IF((D143&lt;F143),1,0))+(IF((D144&lt;F144),1,0))+(IF((H142&lt;J142),1,0))+(IF((H143&lt;J143),1,0))+(IF((H144&lt;J144),1,0))+(IF((L142&lt;N142),1,0))+(IF((L143&lt;N143),1,0))+(IF((L144&lt;N144),1,0))+(IF((P142&lt;R142),1,0))+(IF((P143&lt;R143),1,0))+(IF((P144&lt;R144),1,0))</f>
        <v>2</v>
      </c>
      <c r="AC143" s="13">
        <f>AA143-AB143</f>
        <v>3</v>
      </c>
      <c r="AD143" s="17">
        <f>SUM(D142:D144,H142:H144,L142:L144,P142:P144)</f>
        <v>100</v>
      </c>
      <c r="AE143" s="17">
        <f>SUM(F142:F144,J142:J144,N142:N144,R142:R144)</f>
        <v>74</v>
      </c>
      <c r="AF143" s="16">
        <f>AD143-AE143</f>
        <v>26</v>
      </c>
      <c r="AG143" s="80"/>
      <c r="AH143" s="79" t="s">
        <v>150</v>
      </c>
      <c r="AI143" s="44" t="s">
        <v>151</v>
      </c>
      <c r="AJ143" s="342"/>
      <c r="AK143" s="343"/>
      <c r="AL143" s="343"/>
      <c r="AM143" s="344"/>
      <c r="AN143" s="33">
        <v>12</v>
      </c>
      <c r="AO143" s="9" t="str">
        <f>IF(AN143="","","-")</f>
        <v>-</v>
      </c>
      <c r="AP143" s="34">
        <v>15</v>
      </c>
      <c r="AQ143" s="366"/>
      <c r="AR143" s="33">
        <v>15</v>
      </c>
      <c r="AS143" s="9" t="str">
        <f t="shared" si="30"/>
        <v>-</v>
      </c>
      <c r="AT143" s="32">
        <v>9</v>
      </c>
      <c r="AU143" s="366"/>
      <c r="AV143" s="33">
        <v>15</v>
      </c>
      <c r="AW143" s="9" t="str">
        <f t="shared" si="31"/>
        <v>-</v>
      </c>
      <c r="AX143" s="32">
        <v>11</v>
      </c>
      <c r="AY143" s="369"/>
      <c r="AZ143" s="351"/>
      <c r="BA143" s="352"/>
      <c r="BB143" s="352"/>
      <c r="BC143" s="353"/>
      <c r="BD143" s="1"/>
      <c r="BE143" s="18">
        <f>COUNTIF(AJ142:AY144,"○")</f>
        <v>2</v>
      </c>
      <c r="BF143" s="17">
        <f>COUNTIF(AJ142:AY144,"×")</f>
        <v>1</v>
      </c>
      <c r="BG143" s="14">
        <f>(IF((AJ142&gt;AL142),1,0))+(IF((AJ143&gt;AL143),1,0))+(IF((AJ144&gt;AL144),1,0))+(IF((AN142&gt;AP142),1,0))+(IF((AN143&gt;AP143),1,0))+(IF((AN144&gt;AP144),1,0))+(IF((AR142&gt;AT142),1,0))+(IF((AR143&gt;AT143),1,0))+(IF((AR144&gt;AT144),1,0))+(IF((AV142&gt;AX142),1,0))+(IF((AV143&gt;AX143),1,0))+(IF((AV144&gt;AX144),1,0))</f>
        <v>4</v>
      </c>
      <c r="BH143" s="6">
        <f>(IF((AJ142&lt;AL142),1,0))+(IF((AJ143&lt;AL143),1,0))+(IF((AJ144&lt;AL144),1,0))+(IF((AN142&lt;AP142),1,0))+(IF((AN143&lt;AP143),1,0))+(IF((AN144&lt;AP144),1,0))+(IF((AR142&lt;AT142),1,0))+(IF((AR143&lt;AT143),1,0))+(IF((AR144&lt;AT144),1,0))+(IF((AV142&lt;AX142),1,0))+(IF((AV143&lt;AX143),1,0))+(IF((AV144&lt;AX144),1,0))</f>
        <v>2</v>
      </c>
      <c r="BI143" s="13">
        <f>BG143-BH143</f>
        <v>2</v>
      </c>
      <c r="BJ143" s="17">
        <f>SUM(AJ142:AJ144,AN142:AN144,AR142:AR144,AV142:AV144)</f>
        <v>85</v>
      </c>
      <c r="BK143" s="17">
        <f>SUM(AL142:AL144,AP142:AP144,AT142:AT144,AX142:AX144)</f>
        <v>69</v>
      </c>
      <c r="BL143" s="16">
        <f>BJ143-BK143</f>
        <v>16</v>
      </c>
    </row>
    <row r="144" spans="2:64" ht="10.050000000000001" customHeight="1" x14ac:dyDescent="0.15">
      <c r="B144" s="47"/>
      <c r="C144" s="83"/>
      <c r="D144" s="345"/>
      <c r="E144" s="346"/>
      <c r="F144" s="346"/>
      <c r="G144" s="347"/>
      <c r="H144" s="27"/>
      <c r="I144" s="9" t="str">
        <f>IF(H144="","","-")</f>
        <v/>
      </c>
      <c r="J144" s="26"/>
      <c r="K144" s="367"/>
      <c r="L144" s="27"/>
      <c r="M144" s="30" t="str">
        <f t="shared" si="28"/>
        <v/>
      </c>
      <c r="N144" s="26"/>
      <c r="O144" s="366"/>
      <c r="P144" s="27">
        <v>14</v>
      </c>
      <c r="Q144" s="30" t="str">
        <f t="shared" si="29"/>
        <v>-</v>
      </c>
      <c r="R144" s="26">
        <v>15</v>
      </c>
      <c r="S144" s="369"/>
      <c r="T144" s="248">
        <f>Y143</f>
        <v>2</v>
      </c>
      <c r="U144" s="249" t="s">
        <v>2</v>
      </c>
      <c r="V144" s="249">
        <f>Z143</f>
        <v>1</v>
      </c>
      <c r="W144" s="250" t="s">
        <v>1</v>
      </c>
      <c r="X144" s="1"/>
      <c r="Y144" s="18"/>
      <c r="Z144" s="17"/>
      <c r="AA144" s="18"/>
      <c r="AB144" s="17"/>
      <c r="AC144" s="16"/>
      <c r="AD144" s="17"/>
      <c r="AE144" s="17"/>
      <c r="AF144" s="16"/>
      <c r="AG144" s="84"/>
      <c r="AH144" s="47"/>
      <c r="AI144" s="48"/>
      <c r="AJ144" s="345"/>
      <c r="AK144" s="346"/>
      <c r="AL144" s="346"/>
      <c r="AM144" s="347"/>
      <c r="AN144" s="27"/>
      <c r="AO144" s="9" t="str">
        <f>IF(AN144="","","-")</f>
        <v/>
      </c>
      <c r="AP144" s="26"/>
      <c r="AQ144" s="367"/>
      <c r="AR144" s="27"/>
      <c r="AS144" s="30" t="str">
        <f t="shared" si="30"/>
        <v/>
      </c>
      <c r="AT144" s="26"/>
      <c r="AU144" s="366"/>
      <c r="AV144" s="27"/>
      <c r="AW144" s="30" t="str">
        <f t="shared" si="31"/>
        <v/>
      </c>
      <c r="AX144" s="26"/>
      <c r="AY144" s="369"/>
      <c r="AZ144" s="248">
        <f>BE143</f>
        <v>2</v>
      </c>
      <c r="BA144" s="249" t="s">
        <v>2</v>
      </c>
      <c r="BB144" s="249">
        <f>BF143</f>
        <v>1</v>
      </c>
      <c r="BC144" s="250" t="s">
        <v>1</v>
      </c>
      <c r="BD144" s="1"/>
      <c r="BE144" s="18"/>
      <c r="BF144" s="17"/>
      <c r="BG144" s="18"/>
      <c r="BH144" s="17"/>
      <c r="BI144" s="16"/>
      <c r="BJ144" s="17"/>
      <c r="BK144" s="17"/>
      <c r="BL144" s="16"/>
    </row>
    <row r="145" spans="2:64" ht="10.050000000000001" customHeight="1" x14ac:dyDescent="0.15">
      <c r="B145" s="79" t="s">
        <v>163</v>
      </c>
      <c r="C145" s="42" t="s">
        <v>165</v>
      </c>
      <c r="D145" s="23">
        <f>IF(J142="","",J142)</f>
        <v>9</v>
      </c>
      <c r="E145" s="9" t="str">
        <f t="shared" ref="E145:E153" si="32">IF(D145="","","-")</f>
        <v>-</v>
      </c>
      <c r="F145" s="157">
        <f>IF(H142="","",H142)</f>
        <v>15</v>
      </c>
      <c r="G145" s="354" t="str">
        <f>IF(K142="","",IF(K142="○","×",IF(K142="×","○")))</f>
        <v>×</v>
      </c>
      <c r="H145" s="357"/>
      <c r="I145" s="358"/>
      <c r="J145" s="358"/>
      <c r="K145" s="359"/>
      <c r="L145" s="33">
        <v>6</v>
      </c>
      <c r="M145" s="9" t="str">
        <f t="shared" si="28"/>
        <v>-</v>
      </c>
      <c r="N145" s="32">
        <v>15</v>
      </c>
      <c r="O145" s="365" t="str">
        <f>IF(L145&lt;&gt;"",IF(L145&gt;N145,IF(L146&gt;N146,"○",IF(L147&gt;N147,"○","×")),IF(L146&gt;N146,IF(L147&gt;N147,"○","×"),"×")),"")</f>
        <v>×</v>
      </c>
      <c r="P145" s="33">
        <v>12</v>
      </c>
      <c r="Q145" s="9" t="str">
        <f t="shared" si="29"/>
        <v>-</v>
      </c>
      <c r="R145" s="32">
        <v>15</v>
      </c>
      <c r="S145" s="368" t="str">
        <f>IF(P145&lt;&gt;"",IF(P145&gt;R145,IF(P146&gt;R146,"○",IF(P147&gt;R147,"○","×")),IF(P146&gt;R146,IF(P147&gt;R147,"○","×"),"×")),"")</f>
        <v>×</v>
      </c>
      <c r="T145" s="362" t="s">
        <v>291</v>
      </c>
      <c r="U145" s="363"/>
      <c r="V145" s="363"/>
      <c r="W145" s="364"/>
      <c r="X145" s="1"/>
      <c r="Y145" s="151"/>
      <c r="Z145" s="152"/>
      <c r="AA145" s="151"/>
      <c r="AB145" s="152"/>
      <c r="AC145" s="15"/>
      <c r="AD145" s="152"/>
      <c r="AE145" s="152"/>
      <c r="AF145" s="15"/>
      <c r="AG145" s="80"/>
      <c r="AH145" s="79" t="s">
        <v>191</v>
      </c>
      <c r="AI145" s="42" t="s">
        <v>62</v>
      </c>
      <c r="AJ145" s="23">
        <f>IF(AP142="","",AP142)</f>
        <v>15</v>
      </c>
      <c r="AK145" s="9" t="str">
        <f t="shared" ref="AK145:AK153" si="33">IF(AJ145="","","-")</f>
        <v>-</v>
      </c>
      <c r="AL145" s="157">
        <f>IF(AN142="","",AN142)</f>
        <v>13</v>
      </c>
      <c r="AM145" s="354" t="str">
        <f>IF(AQ142="","",IF(AQ142="○","×",IF(AQ142="×","○")))</f>
        <v>○</v>
      </c>
      <c r="AN145" s="357"/>
      <c r="AO145" s="358"/>
      <c r="AP145" s="358"/>
      <c r="AQ145" s="359"/>
      <c r="AR145" s="33">
        <v>15</v>
      </c>
      <c r="AS145" s="9" t="str">
        <f t="shared" si="30"/>
        <v>-</v>
      </c>
      <c r="AT145" s="32">
        <v>10</v>
      </c>
      <c r="AU145" s="365" t="str">
        <f>IF(AR145&lt;&gt;"",IF(AR145&gt;AT145,IF(AR146&gt;AT146,"○",IF(AR147&gt;AT147,"○","×")),IF(AR146&gt;AT146,IF(AR147&gt;AT147,"○","×"),"×")),"")</f>
        <v>○</v>
      </c>
      <c r="AV145" s="33">
        <v>3</v>
      </c>
      <c r="AW145" s="9" t="str">
        <f t="shared" si="31"/>
        <v>-</v>
      </c>
      <c r="AX145" s="32">
        <v>15</v>
      </c>
      <c r="AY145" s="368" t="str">
        <f>IF(AV145&lt;&gt;"",IF(AV145&gt;AX145,IF(AV146&gt;AX146,"○",IF(AV147&gt;AX147,"○","×")),IF(AV146&gt;AX146,IF(AV147&gt;AX147,"○","×"),"×")),"")</f>
        <v>×</v>
      </c>
      <c r="AZ145" s="362" t="s">
        <v>293</v>
      </c>
      <c r="BA145" s="363"/>
      <c r="BB145" s="363"/>
      <c r="BC145" s="364"/>
      <c r="BD145" s="1"/>
      <c r="BE145" s="151"/>
      <c r="BF145" s="152"/>
      <c r="BG145" s="151"/>
      <c r="BH145" s="152"/>
      <c r="BI145" s="15"/>
      <c r="BJ145" s="152"/>
      <c r="BK145" s="152"/>
      <c r="BL145" s="15"/>
    </row>
    <row r="146" spans="2:64" ht="10.050000000000001" customHeight="1" x14ac:dyDescent="0.15">
      <c r="B146" s="79" t="s">
        <v>164</v>
      </c>
      <c r="C146" s="44" t="s">
        <v>165</v>
      </c>
      <c r="D146" s="23">
        <f>IF(J143="","",J143)</f>
        <v>13</v>
      </c>
      <c r="E146" s="9" t="str">
        <f t="shared" si="32"/>
        <v>-</v>
      </c>
      <c r="F146" s="157">
        <f>IF(H143="","",H143)</f>
        <v>15</v>
      </c>
      <c r="G146" s="355" t="str">
        <f>IF(I143="","",I143)</f>
        <v>-</v>
      </c>
      <c r="H146" s="360"/>
      <c r="I146" s="343"/>
      <c r="J146" s="343"/>
      <c r="K146" s="344"/>
      <c r="L146" s="33">
        <v>12</v>
      </c>
      <c r="M146" s="9" t="str">
        <f t="shared" si="28"/>
        <v>-</v>
      </c>
      <c r="N146" s="32">
        <v>15</v>
      </c>
      <c r="O146" s="366"/>
      <c r="P146" s="33">
        <v>8</v>
      </c>
      <c r="Q146" s="9" t="str">
        <f t="shared" si="29"/>
        <v>-</v>
      </c>
      <c r="R146" s="32">
        <v>15</v>
      </c>
      <c r="S146" s="369"/>
      <c r="T146" s="351"/>
      <c r="U146" s="352"/>
      <c r="V146" s="352"/>
      <c r="W146" s="353"/>
      <c r="X146" s="1"/>
      <c r="Y146" s="18">
        <f>COUNTIF(D145:S147,"○")</f>
        <v>0</v>
      </c>
      <c r="Z146" s="17">
        <f>COUNTIF(D145:S147,"×")</f>
        <v>3</v>
      </c>
      <c r="AA146" s="14">
        <f>(IF((D145&gt;F145),1,0))+(IF((D146&gt;F146),1,0))+(IF((D147&gt;F147),1,0))+(IF((H145&gt;J145),1,0))+(IF((H146&gt;J146),1,0))+(IF((H147&gt;J147),1,0))+(IF((L145&gt;N145),1,0))+(IF((L146&gt;N146),1,0))+(IF((L147&gt;N147),1,0))+(IF((P145&gt;R145),1,0))+(IF((P146&gt;R146),1,0))+(IF((P147&gt;R147),1,0))</f>
        <v>0</v>
      </c>
      <c r="AB146" s="6">
        <f>(IF((D145&lt;F145),1,0))+(IF((D146&lt;F146),1,0))+(IF((D147&lt;F147),1,0))+(IF((H145&lt;J145),1,0))+(IF((H146&lt;J146),1,0))+(IF((H147&lt;J147),1,0))+(IF((L145&lt;N145),1,0))+(IF((L146&lt;N146),1,0))+(IF((L147&lt;N147),1,0))+(IF((P145&lt;R145),1,0))+(IF((P146&lt;R146),1,0))+(IF((P147&lt;R147),1,0))</f>
        <v>6</v>
      </c>
      <c r="AC146" s="13">
        <f>AA146-AB146</f>
        <v>-6</v>
      </c>
      <c r="AD146" s="17">
        <f>SUM(D145:D147,H145:H147,L145:L147,P145:P147)</f>
        <v>60</v>
      </c>
      <c r="AE146" s="17">
        <f>SUM(F145:F147,J145:J147,N145:N147,R145:R147)</f>
        <v>90</v>
      </c>
      <c r="AF146" s="16">
        <f>AD146-AE146</f>
        <v>-30</v>
      </c>
      <c r="AG146" s="80"/>
      <c r="AH146" s="79" t="s">
        <v>192</v>
      </c>
      <c r="AI146" s="44" t="s">
        <v>155</v>
      </c>
      <c r="AJ146" s="23">
        <f>IF(AP143="","",AP143)</f>
        <v>15</v>
      </c>
      <c r="AK146" s="9" t="str">
        <f t="shared" si="33"/>
        <v>-</v>
      </c>
      <c r="AL146" s="157">
        <f>IF(AN143="","",AN143)</f>
        <v>12</v>
      </c>
      <c r="AM146" s="355" t="str">
        <f>IF(AO143="","",AO143)</f>
        <v>-</v>
      </c>
      <c r="AN146" s="360"/>
      <c r="AO146" s="343"/>
      <c r="AP146" s="343"/>
      <c r="AQ146" s="344"/>
      <c r="AR146" s="33">
        <v>15</v>
      </c>
      <c r="AS146" s="9" t="str">
        <f t="shared" si="30"/>
        <v>-</v>
      </c>
      <c r="AT146" s="32">
        <v>9</v>
      </c>
      <c r="AU146" s="366"/>
      <c r="AV146" s="33">
        <v>8</v>
      </c>
      <c r="AW146" s="9" t="str">
        <f t="shared" si="31"/>
        <v>-</v>
      </c>
      <c r="AX146" s="32">
        <v>15</v>
      </c>
      <c r="AY146" s="369"/>
      <c r="AZ146" s="351"/>
      <c r="BA146" s="352"/>
      <c r="BB146" s="352"/>
      <c r="BC146" s="353"/>
      <c r="BD146" s="1"/>
      <c r="BE146" s="18">
        <f>COUNTIF(AJ145:AY147,"○")</f>
        <v>2</v>
      </c>
      <c r="BF146" s="17">
        <f>COUNTIF(AJ145:AY147,"×")</f>
        <v>1</v>
      </c>
      <c r="BG146" s="14">
        <f>(IF((AJ145&gt;AL145),1,0))+(IF((AJ146&gt;AL146),1,0))+(IF((AJ147&gt;AL147),1,0))+(IF((AN145&gt;AP145),1,0))+(IF((AN146&gt;AP146),1,0))+(IF((AN147&gt;AP147),1,0))+(IF((AR145&gt;AT145),1,0))+(IF((AR146&gt;AT146),1,0))+(IF((AR147&gt;AT147),1,0))+(IF((AV145&gt;AX145),1,0))+(IF((AV146&gt;AX146),1,0))+(IF((AV147&gt;AX147),1,0))</f>
        <v>4</v>
      </c>
      <c r="BH146" s="6">
        <f>(IF((AJ145&lt;AL145),1,0))+(IF((AJ146&lt;AL146),1,0))+(IF((AJ147&lt;AL147),1,0))+(IF((AN145&lt;AP145),1,0))+(IF((AN146&lt;AP146),1,0))+(IF((AN147&lt;AP147),1,0))+(IF((AR145&lt;AT145),1,0))+(IF((AR146&lt;AT146),1,0))+(IF((AR147&lt;AT147),1,0))+(IF((AV145&lt;AX145),1,0))+(IF((AV146&lt;AX146),1,0))+(IF((AV147&lt;AX147),1,0))</f>
        <v>2</v>
      </c>
      <c r="BI146" s="13">
        <f>BG146-BH146</f>
        <v>2</v>
      </c>
      <c r="BJ146" s="17">
        <f>SUM(AJ145:AJ147,AN145:AN147,AR145:AR147,AV145:AV147)</f>
        <v>71</v>
      </c>
      <c r="BK146" s="17">
        <f>SUM(AL145:AL147,AP145:AP147,AT145:AT147,AX145:AX147)</f>
        <v>74</v>
      </c>
      <c r="BL146" s="16">
        <f>BJ146-BK146</f>
        <v>-3</v>
      </c>
    </row>
    <row r="147" spans="2:64" ht="10.050000000000001" customHeight="1" x14ac:dyDescent="0.15">
      <c r="B147" s="47"/>
      <c r="C147" s="48"/>
      <c r="D147" s="31" t="str">
        <f>IF(J144="","",J144)</f>
        <v/>
      </c>
      <c r="E147" s="9" t="str">
        <f t="shared" si="32"/>
        <v/>
      </c>
      <c r="F147" s="28" t="str">
        <f>IF(H144="","",H144)</f>
        <v/>
      </c>
      <c r="G147" s="356" t="str">
        <f>IF(I144="","",I144)</f>
        <v/>
      </c>
      <c r="H147" s="361"/>
      <c r="I147" s="346"/>
      <c r="J147" s="346"/>
      <c r="K147" s="347"/>
      <c r="L147" s="27"/>
      <c r="M147" s="9" t="str">
        <f t="shared" si="28"/>
        <v/>
      </c>
      <c r="N147" s="26"/>
      <c r="O147" s="367"/>
      <c r="P147" s="27"/>
      <c r="Q147" s="30" t="str">
        <f t="shared" si="29"/>
        <v/>
      </c>
      <c r="R147" s="26"/>
      <c r="S147" s="370"/>
      <c r="T147" s="248">
        <f>Y146</f>
        <v>0</v>
      </c>
      <c r="U147" s="249" t="s">
        <v>2</v>
      </c>
      <c r="V147" s="249">
        <f>Z146</f>
        <v>3</v>
      </c>
      <c r="W147" s="250" t="s">
        <v>1</v>
      </c>
      <c r="X147" s="1"/>
      <c r="Y147" s="12"/>
      <c r="Z147" s="11"/>
      <c r="AA147" s="12"/>
      <c r="AB147" s="11"/>
      <c r="AC147" s="10"/>
      <c r="AD147" s="11"/>
      <c r="AE147" s="11"/>
      <c r="AF147" s="10"/>
      <c r="AG147" s="84"/>
      <c r="AH147" s="47"/>
      <c r="AI147" s="48"/>
      <c r="AJ147" s="31" t="str">
        <f>IF(AP144="","",AP144)</f>
        <v/>
      </c>
      <c r="AK147" s="9" t="str">
        <f t="shared" si="33"/>
        <v/>
      </c>
      <c r="AL147" s="28" t="str">
        <f>IF(AN144="","",AN144)</f>
        <v/>
      </c>
      <c r="AM147" s="356" t="str">
        <f>IF(AO144="","",AO144)</f>
        <v/>
      </c>
      <c r="AN147" s="361"/>
      <c r="AO147" s="346"/>
      <c r="AP147" s="346"/>
      <c r="AQ147" s="347"/>
      <c r="AR147" s="27"/>
      <c r="AS147" s="9" t="str">
        <f t="shared" si="30"/>
        <v/>
      </c>
      <c r="AT147" s="26"/>
      <c r="AU147" s="367"/>
      <c r="AV147" s="27"/>
      <c r="AW147" s="30" t="str">
        <f t="shared" si="31"/>
        <v/>
      </c>
      <c r="AX147" s="26"/>
      <c r="AY147" s="370"/>
      <c r="AZ147" s="248">
        <f>BE146</f>
        <v>2</v>
      </c>
      <c r="BA147" s="249" t="s">
        <v>2</v>
      </c>
      <c r="BB147" s="249">
        <f>BF146</f>
        <v>1</v>
      </c>
      <c r="BC147" s="250" t="s">
        <v>1</v>
      </c>
      <c r="BD147" s="1"/>
      <c r="BE147" s="12"/>
      <c r="BF147" s="11"/>
      <c r="BG147" s="12"/>
      <c r="BH147" s="11"/>
      <c r="BI147" s="10"/>
      <c r="BJ147" s="11"/>
      <c r="BK147" s="11"/>
      <c r="BL147" s="10"/>
    </row>
    <row r="148" spans="2:64" ht="10.050000000000001" customHeight="1" x14ac:dyDescent="0.15">
      <c r="B148" s="43" t="s">
        <v>171</v>
      </c>
      <c r="C148" s="44" t="s">
        <v>119</v>
      </c>
      <c r="D148" s="23">
        <f>IF(N142="","",N142)</f>
        <v>6</v>
      </c>
      <c r="E148" s="25" t="str">
        <f t="shared" si="32"/>
        <v>-</v>
      </c>
      <c r="F148" s="157">
        <f>IF(L142="","",L142)</f>
        <v>15</v>
      </c>
      <c r="G148" s="354" t="str">
        <f>IF(O142="","",IF(O142="○","×",IF(O142="×","○")))</f>
        <v>×</v>
      </c>
      <c r="H148" s="22">
        <f>IF(N145="","",N145)</f>
        <v>15</v>
      </c>
      <c r="I148" s="9" t="str">
        <f t="shared" ref="I148:I153" si="34">IF(H148="","","-")</f>
        <v>-</v>
      </c>
      <c r="J148" s="157">
        <f>IF(L145="","",L145)</f>
        <v>6</v>
      </c>
      <c r="K148" s="354" t="str">
        <f>IF(O145="","",IF(O145="○","×",IF(O145="×","○")))</f>
        <v>○</v>
      </c>
      <c r="L148" s="357"/>
      <c r="M148" s="358"/>
      <c r="N148" s="358"/>
      <c r="O148" s="359"/>
      <c r="P148" s="33">
        <v>13</v>
      </c>
      <c r="Q148" s="9" t="str">
        <f t="shared" si="29"/>
        <v>-</v>
      </c>
      <c r="R148" s="32">
        <v>15</v>
      </c>
      <c r="S148" s="369" t="str">
        <f>IF(P148&lt;&gt;"",IF(P148&gt;R148,IF(P149&gt;R149,"○",IF(P150&gt;R150,"○","×")),IF(P149&gt;R149,IF(P150&gt;R150,"○","×"),"×")),"")</f>
        <v>×</v>
      </c>
      <c r="T148" s="362" t="s">
        <v>292</v>
      </c>
      <c r="U148" s="363"/>
      <c r="V148" s="363"/>
      <c r="W148" s="364"/>
      <c r="X148" s="1"/>
      <c r="Y148" s="18"/>
      <c r="Z148" s="17"/>
      <c r="AA148" s="18"/>
      <c r="AB148" s="17"/>
      <c r="AC148" s="16"/>
      <c r="AD148" s="17"/>
      <c r="AE148" s="17"/>
      <c r="AF148" s="16"/>
      <c r="AG148" s="80"/>
      <c r="AH148" s="43" t="s">
        <v>184</v>
      </c>
      <c r="AI148" s="44" t="s">
        <v>63</v>
      </c>
      <c r="AJ148" s="23">
        <f>IF(AT142="","",AT142)</f>
        <v>5</v>
      </c>
      <c r="AK148" s="25" t="str">
        <f t="shared" si="33"/>
        <v>-</v>
      </c>
      <c r="AL148" s="157">
        <f>IF(AR142="","",AR142)</f>
        <v>15</v>
      </c>
      <c r="AM148" s="354" t="str">
        <f>IF(AU142="","",IF(AU142="○","×",IF(AU142="×","○")))</f>
        <v>×</v>
      </c>
      <c r="AN148" s="22">
        <f>IF(AT145="","",AT145)</f>
        <v>10</v>
      </c>
      <c r="AO148" s="9" t="str">
        <f t="shared" ref="AO148:AO153" si="35">IF(AN148="","","-")</f>
        <v>-</v>
      </c>
      <c r="AP148" s="157">
        <f>IF(AR145="","",AR145)</f>
        <v>15</v>
      </c>
      <c r="AQ148" s="354" t="str">
        <f>IF(AU145="","",IF(AU145="○","×",IF(AU145="×","○")))</f>
        <v>×</v>
      </c>
      <c r="AR148" s="357"/>
      <c r="AS148" s="358"/>
      <c r="AT148" s="358"/>
      <c r="AU148" s="359"/>
      <c r="AV148" s="33">
        <v>6</v>
      </c>
      <c r="AW148" s="9" t="str">
        <f t="shared" si="31"/>
        <v>-</v>
      </c>
      <c r="AX148" s="32">
        <v>15</v>
      </c>
      <c r="AY148" s="369" t="str">
        <f>IF(AV148&lt;&gt;"",IF(AV148&gt;AX148,IF(AV149&gt;AX149,"○",IF(AV150&gt;AX150,"○","×")),IF(AV149&gt;AX149,IF(AV150&gt;AX150,"○","×"),"×")),"")</f>
        <v>×</v>
      </c>
      <c r="AZ148" s="362" t="s">
        <v>291</v>
      </c>
      <c r="BA148" s="363"/>
      <c r="BB148" s="363"/>
      <c r="BC148" s="364"/>
      <c r="BD148" s="1"/>
      <c r="BE148" s="18"/>
      <c r="BF148" s="17"/>
      <c r="BG148" s="18"/>
      <c r="BH148" s="17"/>
      <c r="BI148" s="16"/>
      <c r="BJ148" s="17"/>
      <c r="BK148" s="17"/>
      <c r="BL148" s="16"/>
    </row>
    <row r="149" spans="2:64" ht="10.050000000000001" customHeight="1" x14ac:dyDescent="0.15">
      <c r="B149" s="43" t="s">
        <v>172</v>
      </c>
      <c r="C149" s="44" t="s">
        <v>119</v>
      </c>
      <c r="D149" s="23">
        <f>IF(N143="","",N143)</f>
        <v>9</v>
      </c>
      <c r="E149" s="9" t="str">
        <f t="shared" si="32"/>
        <v>-</v>
      </c>
      <c r="F149" s="157">
        <f>IF(L143="","",L143)</f>
        <v>15</v>
      </c>
      <c r="G149" s="355" t="str">
        <f>IF(I146="","",I146)</f>
        <v/>
      </c>
      <c r="H149" s="22">
        <f>IF(N146="","",N146)</f>
        <v>15</v>
      </c>
      <c r="I149" s="9" t="str">
        <f t="shared" si="34"/>
        <v>-</v>
      </c>
      <c r="J149" s="157">
        <f>IF(L146="","",L146)</f>
        <v>12</v>
      </c>
      <c r="K149" s="355" t="str">
        <f>IF(M146="","",M146)</f>
        <v>-</v>
      </c>
      <c r="L149" s="360"/>
      <c r="M149" s="343"/>
      <c r="N149" s="343"/>
      <c r="O149" s="344"/>
      <c r="P149" s="33">
        <v>12</v>
      </c>
      <c r="Q149" s="9" t="str">
        <f t="shared" si="29"/>
        <v>-</v>
      </c>
      <c r="R149" s="32">
        <v>15</v>
      </c>
      <c r="S149" s="369"/>
      <c r="T149" s="351"/>
      <c r="U149" s="352"/>
      <c r="V149" s="352"/>
      <c r="W149" s="353"/>
      <c r="X149" s="1"/>
      <c r="Y149" s="18">
        <f>COUNTIF(D148:S150,"○")</f>
        <v>1</v>
      </c>
      <c r="Z149" s="17">
        <f>COUNTIF(D148:S150,"×")</f>
        <v>2</v>
      </c>
      <c r="AA149" s="14">
        <f>(IF((D148&gt;F148),1,0))+(IF((D149&gt;F149),1,0))+(IF((D150&gt;F150),1,0))+(IF((H148&gt;J148),1,0))+(IF((H149&gt;J149),1,0))+(IF((H150&gt;J150),1,0))+(IF((L148&gt;N148),1,0))+(IF((L149&gt;N149),1,0))+(IF((L150&gt;N150),1,0))+(IF((P148&gt;R148),1,0))+(IF((P149&gt;R149),1,0))+(IF((P150&gt;R150),1,0))</f>
        <v>2</v>
      </c>
      <c r="AB149" s="6">
        <f>(IF((D148&lt;F148),1,0))+(IF((D149&lt;F149),1,0))+(IF((D150&lt;F150),1,0))+(IF((H148&lt;J148),1,0))+(IF((H149&lt;J149),1,0))+(IF((H150&lt;J150),1,0))+(IF((L148&lt;N148),1,0))+(IF((L149&lt;N149),1,0))+(IF((L150&lt;N150),1,0))+(IF((P148&lt;R148),1,0))+(IF((P149&lt;R149),1,0))+(IF((P150&lt;R150),1,0))</f>
        <v>4</v>
      </c>
      <c r="AC149" s="13">
        <f>AA149-AB149</f>
        <v>-2</v>
      </c>
      <c r="AD149" s="17">
        <f>SUM(D148:D150,H148:H150,L148:L150,P148:P150)</f>
        <v>70</v>
      </c>
      <c r="AE149" s="17">
        <f>SUM(F148:F150,J148:J150,N148:N150,R148:R150)</f>
        <v>78</v>
      </c>
      <c r="AF149" s="16">
        <f>AD149-AE149</f>
        <v>-8</v>
      </c>
      <c r="AG149" s="80"/>
      <c r="AH149" s="43" t="s">
        <v>185</v>
      </c>
      <c r="AI149" s="44" t="s">
        <v>63</v>
      </c>
      <c r="AJ149" s="23">
        <f>IF(AT143="","",AT143)</f>
        <v>9</v>
      </c>
      <c r="AK149" s="9" t="str">
        <f t="shared" si="33"/>
        <v>-</v>
      </c>
      <c r="AL149" s="157">
        <f>IF(AR143="","",AR143)</f>
        <v>15</v>
      </c>
      <c r="AM149" s="355" t="str">
        <f>IF(AO146="","",AO146)</f>
        <v/>
      </c>
      <c r="AN149" s="22">
        <f>IF(AT146="","",AT146)</f>
        <v>9</v>
      </c>
      <c r="AO149" s="9" t="str">
        <f t="shared" si="35"/>
        <v>-</v>
      </c>
      <c r="AP149" s="157">
        <f>IF(AR146="","",AR146)</f>
        <v>15</v>
      </c>
      <c r="AQ149" s="355" t="str">
        <f>IF(AS146="","",AS146)</f>
        <v>-</v>
      </c>
      <c r="AR149" s="360"/>
      <c r="AS149" s="343"/>
      <c r="AT149" s="343"/>
      <c r="AU149" s="344"/>
      <c r="AV149" s="33">
        <v>7</v>
      </c>
      <c r="AW149" s="9" t="str">
        <f t="shared" si="31"/>
        <v>-</v>
      </c>
      <c r="AX149" s="32">
        <v>15</v>
      </c>
      <c r="AY149" s="369"/>
      <c r="AZ149" s="351"/>
      <c r="BA149" s="352"/>
      <c r="BB149" s="352"/>
      <c r="BC149" s="353"/>
      <c r="BD149" s="1"/>
      <c r="BE149" s="18">
        <f>COUNTIF(AJ148:AY150,"○")</f>
        <v>0</v>
      </c>
      <c r="BF149" s="17">
        <f>COUNTIF(AJ148:AY150,"×")</f>
        <v>3</v>
      </c>
      <c r="BG149" s="14">
        <f>(IF((AJ148&gt;AL148),1,0))+(IF((AJ149&gt;AL149),1,0))+(IF((AJ150&gt;AL150),1,0))+(IF((AN148&gt;AP148),1,0))+(IF((AN149&gt;AP149),1,0))+(IF((AN150&gt;AP150),1,0))+(IF((AR148&gt;AT148),1,0))+(IF((AR149&gt;AT149),1,0))+(IF((AR150&gt;AT150),1,0))+(IF((AV148&gt;AX148),1,0))+(IF((AV149&gt;AX149),1,0))+(IF((AV150&gt;AX150),1,0))</f>
        <v>0</v>
      </c>
      <c r="BH149" s="6">
        <f>(IF((AJ148&lt;AL148),1,0))+(IF((AJ149&lt;AL149),1,0))+(IF((AJ150&lt;AL150),1,0))+(IF((AN148&lt;AP148),1,0))+(IF((AN149&lt;AP149),1,0))+(IF((AN150&lt;AP150),1,0))+(IF((AR148&lt;AT148),1,0))+(IF((AR149&lt;AT149),1,0))+(IF((AR150&lt;AT150),1,0))+(IF((AV148&lt;AX148),1,0))+(IF((AV149&lt;AX149),1,0))+(IF((AV150&lt;AX150),1,0))</f>
        <v>6</v>
      </c>
      <c r="BI149" s="13">
        <f>BG149-BH149</f>
        <v>-6</v>
      </c>
      <c r="BJ149" s="17">
        <f>SUM(AJ148:AJ150,AN148:AN150,AR148:AR150,AV148:AV150)</f>
        <v>46</v>
      </c>
      <c r="BK149" s="17">
        <f>SUM(AL148:AL150,AP148:AP150,AT148:AT150,AX148:AX150)</f>
        <v>90</v>
      </c>
      <c r="BL149" s="16">
        <f>BJ149-BK149</f>
        <v>-44</v>
      </c>
    </row>
    <row r="150" spans="2:64" ht="10.050000000000001" customHeight="1" x14ac:dyDescent="0.15">
      <c r="B150" s="47"/>
      <c r="C150" s="48"/>
      <c r="D150" s="31" t="str">
        <f>IF(N144="","",N144)</f>
        <v/>
      </c>
      <c r="E150" s="30" t="str">
        <f t="shared" si="32"/>
        <v/>
      </c>
      <c r="F150" s="28" t="str">
        <f>IF(L144="","",L144)</f>
        <v/>
      </c>
      <c r="G150" s="356" t="str">
        <f>IF(I147="","",I147)</f>
        <v/>
      </c>
      <c r="H150" s="29" t="str">
        <f>IF(N147="","",N147)</f>
        <v/>
      </c>
      <c r="I150" s="9" t="str">
        <f t="shared" si="34"/>
        <v/>
      </c>
      <c r="J150" s="28" t="str">
        <f>IF(L147="","",L147)</f>
        <v/>
      </c>
      <c r="K150" s="356" t="str">
        <f>IF(M147="","",M147)</f>
        <v/>
      </c>
      <c r="L150" s="361"/>
      <c r="M150" s="346"/>
      <c r="N150" s="346"/>
      <c r="O150" s="347"/>
      <c r="P150" s="27"/>
      <c r="Q150" s="9" t="str">
        <f t="shared" si="29"/>
        <v/>
      </c>
      <c r="R150" s="26"/>
      <c r="S150" s="370"/>
      <c r="T150" s="248">
        <f>Y149</f>
        <v>1</v>
      </c>
      <c r="U150" s="249" t="s">
        <v>2</v>
      </c>
      <c r="V150" s="249">
        <f>Z149</f>
        <v>2</v>
      </c>
      <c r="W150" s="250" t="s">
        <v>1</v>
      </c>
      <c r="X150" s="1"/>
      <c r="Y150" s="18"/>
      <c r="Z150" s="17"/>
      <c r="AA150" s="18"/>
      <c r="AB150" s="17"/>
      <c r="AC150" s="16"/>
      <c r="AD150" s="17"/>
      <c r="AE150" s="17"/>
      <c r="AF150" s="16"/>
      <c r="AG150" s="84"/>
      <c r="AH150" s="47"/>
      <c r="AI150" s="83"/>
      <c r="AJ150" s="31" t="str">
        <f>IF(AT144="","",AT144)</f>
        <v/>
      </c>
      <c r="AK150" s="30" t="str">
        <f t="shared" si="33"/>
        <v/>
      </c>
      <c r="AL150" s="28" t="str">
        <f>IF(AR144="","",AR144)</f>
        <v/>
      </c>
      <c r="AM150" s="356" t="str">
        <f>IF(AO147="","",AO147)</f>
        <v/>
      </c>
      <c r="AN150" s="29" t="str">
        <f>IF(AT147="","",AT147)</f>
        <v/>
      </c>
      <c r="AO150" s="9" t="str">
        <f t="shared" si="35"/>
        <v/>
      </c>
      <c r="AP150" s="28" t="str">
        <f>IF(AR147="","",AR147)</f>
        <v/>
      </c>
      <c r="AQ150" s="356" t="str">
        <f>IF(AS147="","",AS147)</f>
        <v/>
      </c>
      <c r="AR150" s="361"/>
      <c r="AS150" s="346"/>
      <c r="AT150" s="346"/>
      <c r="AU150" s="347"/>
      <c r="AV150" s="27"/>
      <c r="AW150" s="9" t="str">
        <f t="shared" si="31"/>
        <v/>
      </c>
      <c r="AX150" s="26"/>
      <c r="AY150" s="370"/>
      <c r="AZ150" s="248">
        <f>BE149</f>
        <v>0</v>
      </c>
      <c r="BA150" s="249" t="s">
        <v>2</v>
      </c>
      <c r="BB150" s="249">
        <f>BF149</f>
        <v>3</v>
      </c>
      <c r="BC150" s="250" t="s">
        <v>1</v>
      </c>
      <c r="BD150" s="1"/>
      <c r="BE150" s="18"/>
      <c r="BF150" s="17"/>
      <c r="BG150" s="18"/>
      <c r="BH150" s="17"/>
      <c r="BI150" s="16"/>
      <c r="BJ150" s="17"/>
      <c r="BK150" s="17"/>
      <c r="BL150" s="16"/>
    </row>
    <row r="151" spans="2:64" ht="10.050000000000001" customHeight="1" x14ac:dyDescent="0.15">
      <c r="B151" s="79" t="s">
        <v>273</v>
      </c>
      <c r="C151" s="44" t="s">
        <v>272</v>
      </c>
      <c r="D151" s="23">
        <f>IF(R142="","",R142)</f>
        <v>7</v>
      </c>
      <c r="E151" s="9" t="str">
        <f t="shared" si="32"/>
        <v>-</v>
      </c>
      <c r="F151" s="157">
        <f>IF(P142="","",P142)</f>
        <v>15</v>
      </c>
      <c r="G151" s="354" t="str">
        <f>IF(S142="","",IF(S142="○","×",IF(S142="×","○")))</f>
        <v>○</v>
      </c>
      <c r="H151" s="22">
        <f>IF(R145="","",R145)</f>
        <v>15</v>
      </c>
      <c r="I151" s="25" t="str">
        <f t="shared" si="34"/>
        <v>-</v>
      </c>
      <c r="J151" s="157">
        <f>IF(P145="","",P145)</f>
        <v>12</v>
      </c>
      <c r="K151" s="354" t="str">
        <f>IF(S145="","",IF(S145="○","×",IF(S145="×","○")))</f>
        <v>○</v>
      </c>
      <c r="L151" s="24">
        <f>IF(R148="","",R148)</f>
        <v>15</v>
      </c>
      <c r="M151" s="9" t="str">
        <f>IF(L151="","","-")</f>
        <v>-</v>
      </c>
      <c r="N151" s="156">
        <f>IF(P148="","",P148)</f>
        <v>13</v>
      </c>
      <c r="O151" s="354" t="str">
        <f>IF(S148="","",IF(S148="○","×",IF(S148="×","○")))</f>
        <v>○</v>
      </c>
      <c r="P151" s="357"/>
      <c r="Q151" s="358"/>
      <c r="R151" s="358"/>
      <c r="S151" s="394"/>
      <c r="T151" s="362" t="s">
        <v>289</v>
      </c>
      <c r="U151" s="363"/>
      <c r="V151" s="363"/>
      <c r="W151" s="364"/>
      <c r="X151" s="1"/>
      <c r="Y151" s="151"/>
      <c r="Z151" s="152"/>
      <c r="AA151" s="151"/>
      <c r="AB151" s="152"/>
      <c r="AC151" s="15"/>
      <c r="AD151" s="152"/>
      <c r="AE151" s="152"/>
      <c r="AF151" s="15"/>
      <c r="AG151" s="80"/>
      <c r="AH151" s="41" t="s">
        <v>177</v>
      </c>
      <c r="AI151" s="42" t="s">
        <v>179</v>
      </c>
      <c r="AJ151" s="23">
        <f>IF(AX142="","",AX142)</f>
        <v>14</v>
      </c>
      <c r="AK151" s="9" t="str">
        <f t="shared" si="33"/>
        <v>-</v>
      </c>
      <c r="AL151" s="157">
        <f>IF(AV142="","",AV142)</f>
        <v>15</v>
      </c>
      <c r="AM151" s="354" t="str">
        <f>IF(AY142="","",IF(AY142="○","×",IF(AY142="×","○")))</f>
        <v>×</v>
      </c>
      <c r="AN151" s="22">
        <f>IF(AX145="","",AX145)</f>
        <v>15</v>
      </c>
      <c r="AO151" s="25" t="str">
        <f t="shared" si="35"/>
        <v>-</v>
      </c>
      <c r="AP151" s="157">
        <f>IF(AV145="","",AV145)</f>
        <v>3</v>
      </c>
      <c r="AQ151" s="354" t="str">
        <f>IF(AY145="","",IF(AY145="○","×",IF(AY145="×","○")))</f>
        <v>○</v>
      </c>
      <c r="AR151" s="24">
        <f>IF(AX148="","",AX148)</f>
        <v>15</v>
      </c>
      <c r="AS151" s="9" t="str">
        <f>IF(AR151="","","-")</f>
        <v>-</v>
      </c>
      <c r="AT151" s="156">
        <f>IF(AV148="","",AV148)</f>
        <v>6</v>
      </c>
      <c r="AU151" s="354" t="str">
        <f>IF(AY148="","",IF(AY148="○","×",IF(AY148="×","○")))</f>
        <v>○</v>
      </c>
      <c r="AV151" s="357"/>
      <c r="AW151" s="358"/>
      <c r="AX151" s="358"/>
      <c r="AY151" s="394"/>
      <c r="AZ151" s="362" t="s">
        <v>289</v>
      </c>
      <c r="BA151" s="363"/>
      <c r="BB151" s="363"/>
      <c r="BC151" s="364"/>
      <c r="BD151" s="1"/>
      <c r="BE151" s="151"/>
      <c r="BF151" s="152"/>
      <c r="BG151" s="151"/>
      <c r="BH151" s="152"/>
      <c r="BI151" s="15"/>
      <c r="BJ151" s="152"/>
      <c r="BK151" s="152"/>
      <c r="BL151" s="15"/>
    </row>
    <row r="152" spans="2:64" ht="10.050000000000001" customHeight="1" x14ac:dyDescent="0.15">
      <c r="B152" s="79" t="s">
        <v>274</v>
      </c>
      <c r="C152" s="44" t="s">
        <v>272</v>
      </c>
      <c r="D152" s="23">
        <f>IF(R143="","",R143)</f>
        <v>15</v>
      </c>
      <c r="E152" s="9" t="str">
        <f t="shared" si="32"/>
        <v>-</v>
      </c>
      <c r="F152" s="157">
        <f>IF(P143="","",P143)</f>
        <v>11</v>
      </c>
      <c r="G152" s="355" t="str">
        <f>IF(I149="","",I149)</f>
        <v>-</v>
      </c>
      <c r="H152" s="22">
        <f>IF(R146="","",R146)</f>
        <v>15</v>
      </c>
      <c r="I152" s="9" t="str">
        <f t="shared" si="34"/>
        <v>-</v>
      </c>
      <c r="J152" s="157">
        <f>IF(P146="","",P146)</f>
        <v>8</v>
      </c>
      <c r="K152" s="355" t="str">
        <f>IF(M149="","",M149)</f>
        <v/>
      </c>
      <c r="L152" s="22">
        <f>IF(R149="","",R149)</f>
        <v>15</v>
      </c>
      <c r="M152" s="9" t="str">
        <f>IF(L152="","","-")</f>
        <v>-</v>
      </c>
      <c r="N152" s="157">
        <f>IF(P149="","",P149)</f>
        <v>12</v>
      </c>
      <c r="O152" s="355" t="str">
        <f>IF(Q149="","",Q149)</f>
        <v>-</v>
      </c>
      <c r="P152" s="360"/>
      <c r="Q152" s="343"/>
      <c r="R152" s="343"/>
      <c r="S152" s="395"/>
      <c r="T152" s="351"/>
      <c r="U152" s="352"/>
      <c r="V152" s="352"/>
      <c r="W152" s="353"/>
      <c r="X152" s="1"/>
      <c r="Y152" s="18">
        <f>COUNTIF(D151:S153,"○")</f>
        <v>3</v>
      </c>
      <c r="Z152" s="17">
        <f>COUNTIF(D151:S153,"×")</f>
        <v>0</v>
      </c>
      <c r="AA152" s="14">
        <f>(IF((D151&gt;F151),1,0))+(IF((D152&gt;F152),1,0))+(IF((D153&gt;F153),1,0))+(IF((H151&gt;J151),1,0))+(IF((H152&gt;J152),1,0))+(IF((H153&gt;J153),1,0))+(IF((L151&gt;N151),1,0))+(IF((L152&gt;N152),1,0))+(IF((L153&gt;N153),1,0))+(IF((P151&gt;R151),1,0))+(IF((P152&gt;R152),1,0))+(IF((P153&gt;R153),1,0))</f>
        <v>6</v>
      </c>
      <c r="AB152" s="6">
        <f>(IF((D151&lt;F151),1,0))+(IF((D152&lt;F152),1,0))+(IF((D153&lt;F153),1,0))+(IF((H151&lt;J151),1,0))+(IF((H152&lt;J152),1,0))+(IF((H153&lt;J153),1,0))+(IF((L151&lt;N151),1,0))+(IF((L152&lt;N152),1,0))+(IF((L153&lt;N153),1,0))+(IF((P151&lt;R151),1,0))+(IF((P152&lt;R152),1,0))+(IF((P153&lt;R153),1,0))</f>
        <v>1</v>
      </c>
      <c r="AC152" s="13">
        <f>AA152-AB152</f>
        <v>5</v>
      </c>
      <c r="AD152" s="17">
        <f>SUM(D151:D153,H151:H153,L151:L153,P151:P153)</f>
        <v>97</v>
      </c>
      <c r="AE152" s="17">
        <f>SUM(F151:F153,J151:J153,N151:N153,R151:R153)</f>
        <v>85</v>
      </c>
      <c r="AF152" s="16">
        <f>AD152-AE152</f>
        <v>12</v>
      </c>
      <c r="AG152" s="80"/>
      <c r="AH152" s="43" t="s">
        <v>178</v>
      </c>
      <c r="AI152" s="44" t="s">
        <v>179</v>
      </c>
      <c r="AJ152" s="23">
        <f>IF(AX143="","",AX143)</f>
        <v>11</v>
      </c>
      <c r="AK152" s="9" t="str">
        <f t="shared" si="33"/>
        <v>-</v>
      </c>
      <c r="AL152" s="157">
        <f>IF(AV143="","",AV143)</f>
        <v>15</v>
      </c>
      <c r="AM152" s="355" t="str">
        <f>IF(AO149="","",AO149)</f>
        <v>-</v>
      </c>
      <c r="AN152" s="22">
        <f>IF(AX146="","",AX146)</f>
        <v>15</v>
      </c>
      <c r="AO152" s="9" t="str">
        <f t="shared" si="35"/>
        <v>-</v>
      </c>
      <c r="AP152" s="157">
        <f>IF(AV146="","",AV146)</f>
        <v>8</v>
      </c>
      <c r="AQ152" s="355" t="str">
        <f>IF(AS149="","",AS149)</f>
        <v/>
      </c>
      <c r="AR152" s="22">
        <f>IF(AX149="","",AX149)</f>
        <v>15</v>
      </c>
      <c r="AS152" s="9" t="str">
        <f>IF(AR152="","","-")</f>
        <v>-</v>
      </c>
      <c r="AT152" s="157">
        <f>IF(AV149="","",AV149)</f>
        <v>7</v>
      </c>
      <c r="AU152" s="355" t="str">
        <f>IF(AW149="","",AW149)</f>
        <v>-</v>
      </c>
      <c r="AV152" s="360"/>
      <c r="AW152" s="343"/>
      <c r="AX152" s="343"/>
      <c r="AY152" s="395"/>
      <c r="AZ152" s="351"/>
      <c r="BA152" s="352"/>
      <c r="BB152" s="352"/>
      <c r="BC152" s="353"/>
      <c r="BD152" s="1"/>
      <c r="BE152" s="18">
        <f>COUNTIF(AJ151:AY153,"○")</f>
        <v>2</v>
      </c>
      <c r="BF152" s="17">
        <f>COUNTIF(AJ151:AY153,"×")</f>
        <v>1</v>
      </c>
      <c r="BG152" s="14">
        <f>(IF((AJ151&gt;AL151),1,0))+(IF((AJ152&gt;AL152),1,0))+(IF((AJ153&gt;AL153),1,0))+(IF((AN151&gt;AP151),1,0))+(IF((AN152&gt;AP152),1,0))+(IF((AN153&gt;AP153),1,0))+(IF((AR151&gt;AT151),1,0))+(IF((AR152&gt;AT152),1,0))+(IF((AR153&gt;AT153),1,0))+(IF((AV151&gt;AX151),1,0))+(IF((AV152&gt;AX152),1,0))+(IF((AV153&gt;AX153),1,0))</f>
        <v>4</v>
      </c>
      <c r="BH152" s="6">
        <f>(IF((AJ151&lt;AL151),1,0))+(IF((AJ152&lt;AL152),1,0))+(IF((AJ153&lt;AL153),1,0))+(IF((AN151&lt;AP151),1,0))+(IF((AN152&lt;AP152),1,0))+(IF((AN153&lt;AP153),1,0))+(IF((AR151&lt;AT151),1,0))+(IF((AR152&lt;AT152),1,0))+(IF((AR153&lt;AT153),1,0))+(IF((AV151&lt;AX151),1,0))+(IF((AV152&lt;AX152),1,0))+(IF((AV153&lt;AX153),1,0))</f>
        <v>2</v>
      </c>
      <c r="BI152" s="13">
        <f>BG152-BH152</f>
        <v>2</v>
      </c>
      <c r="BJ152" s="17">
        <f>SUM(AJ151:AJ153,AN151:AN153,AR151:AR153,AV151:AV153)</f>
        <v>85</v>
      </c>
      <c r="BK152" s="17">
        <f>SUM(AL151:AL153,AP151:AP153,AT151:AT153,AX151:AX153)</f>
        <v>54</v>
      </c>
      <c r="BL152" s="16">
        <f>BJ152-BK152</f>
        <v>31</v>
      </c>
    </row>
    <row r="153" spans="2:64" ht="10.050000000000001" customHeight="1" thickBot="1" x14ac:dyDescent="0.2">
      <c r="B153" s="45"/>
      <c r="C153" s="46"/>
      <c r="D153" s="21">
        <f>IF(R144="","",R144)</f>
        <v>15</v>
      </c>
      <c r="E153" s="19" t="str">
        <f t="shared" si="32"/>
        <v>-</v>
      </c>
      <c r="F153" s="158">
        <f>IF(P144="","",P144)</f>
        <v>14</v>
      </c>
      <c r="G153" s="402" t="str">
        <f>IF(I150="","",I150)</f>
        <v/>
      </c>
      <c r="H153" s="20" t="str">
        <f>IF(R147="","",R147)</f>
        <v/>
      </c>
      <c r="I153" s="19" t="str">
        <f t="shared" si="34"/>
        <v/>
      </c>
      <c r="J153" s="158" t="str">
        <f>IF(P147="","",P147)</f>
        <v/>
      </c>
      <c r="K153" s="402" t="str">
        <f>IF(M150="","",M150)</f>
        <v/>
      </c>
      <c r="L153" s="20" t="str">
        <f>IF(R150="","",R150)</f>
        <v/>
      </c>
      <c r="M153" s="19" t="str">
        <f>IF(L153="","","-")</f>
        <v/>
      </c>
      <c r="N153" s="158" t="str">
        <f>IF(P150="","",P150)</f>
        <v/>
      </c>
      <c r="O153" s="402" t="str">
        <f>IF(Q150="","",Q150)</f>
        <v/>
      </c>
      <c r="P153" s="396"/>
      <c r="Q153" s="397"/>
      <c r="R153" s="397"/>
      <c r="S153" s="398"/>
      <c r="T153" s="254">
        <f>Y152</f>
        <v>3</v>
      </c>
      <c r="U153" s="255" t="s">
        <v>2</v>
      </c>
      <c r="V153" s="255">
        <f>Z152</f>
        <v>0</v>
      </c>
      <c r="W153" s="256" t="s">
        <v>1</v>
      </c>
      <c r="X153" s="1"/>
      <c r="Y153" s="12"/>
      <c r="Z153" s="11"/>
      <c r="AA153" s="12"/>
      <c r="AB153" s="11"/>
      <c r="AC153" s="10"/>
      <c r="AD153" s="11"/>
      <c r="AE153" s="11"/>
      <c r="AF153" s="10"/>
      <c r="AG153" s="84"/>
      <c r="AH153" s="45"/>
      <c r="AI153" s="46"/>
      <c r="AJ153" s="21" t="str">
        <f>IF(AX144="","",AX144)</f>
        <v/>
      </c>
      <c r="AK153" s="19" t="str">
        <f t="shared" si="33"/>
        <v/>
      </c>
      <c r="AL153" s="158" t="str">
        <f>IF(AV144="","",AV144)</f>
        <v/>
      </c>
      <c r="AM153" s="402" t="str">
        <f>IF(AO150="","",AO150)</f>
        <v/>
      </c>
      <c r="AN153" s="20" t="str">
        <f>IF(AX147="","",AX147)</f>
        <v/>
      </c>
      <c r="AO153" s="19" t="str">
        <f t="shared" si="35"/>
        <v/>
      </c>
      <c r="AP153" s="158" t="str">
        <f>IF(AV147="","",AV147)</f>
        <v/>
      </c>
      <c r="AQ153" s="402" t="str">
        <f>IF(AS150="","",AS150)</f>
        <v/>
      </c>
      <c r="AR153" s="20" t="str">
        <f>IF(AX150="","",AX150)</f>
        <v/>
      </c>
      <c r="AS153" s="19" t="str">
        <f>IF(AR153="","","-")</f>
        <v/>
      </c>
      <c r="AT153" s="158" t="str">
        <f>IF(AV150="","",AV150)</f>
        <v/>
      </c>
      <c r="AU153" s="402" t="str">
        <f>IF(AW150="","",AW150)</f>
        <v/>
      </c>
      <c r="AV153" s="396"/>
      <c r="AW153" s="397"/>
      <c r="AX153" s="397"/>
      <c r="AY153" s="398"/>
      <c r="AZ153" s="254">
        <f>BE152</f>
        <v>2</v>
      </c>
      <c r="BA153" s="255" t="s">
        <v>2</v>
      </c>
      <c r="BB153" s="255">
        <f>BF152</f>
        <v>1</v>
      </c>
      <c r="BC153" s="256" t="s">
        <v>1</v>
      </c>
      <c r="BD153" s="1"/>
      <c r="BE153" s="12"/>
      <c r="BF153" s="11"/>
      <c r="BG153" s="12"/>
      <c r="BH153" s="11"/>
      <c r="BI153" s="10"/>
      <c r="BJ153" s="11"/>
      <c r="BK153" s="11"/>
      <c r="BL153" s="10"/>
    </row>
    <row r="154" spans="2:64" ht="4.95" customHeight="1" thickBot="1" x14ac:dyDescent="0.25">
      <c r="B154" s="112"/>
      <c r="C154" s="106"/>
      <c r="D154" s="149"/>
      <c r="E154" s="107"/>
      <c r="F154" s="149"/>
      <c r="G154" s="149"/>
      <c r="H154" s="110"/>
      <c r="I154" s="109"/>
      <c r="J154" s="110"/>
      <c r="K154" s="110"/>
      <c r="L154" s="110"/>
      <c r="M154" s="109"/>
      <c r="N154" s="110"/>
      <c r="O154" s="110"/>
      <c r="P154" s="110"/>
      <c r="Q154" s="109"/>
      <c r="R154" s="110"/>
      <c r="S154" s="110"/>
      <c r="T154" s="110"/>
      <c r="U154" s="110"/>
      <c r="V154" s="110"/>
      <c r="W154" s="110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54"/>
      <c r="AI154" s="83"/>
      <c r="AJ154" s="104"/>
      <c r="AK154" s="86"/>
      <c r="AL154" s="104"/>
      <c r="AM154" s="104"/>
      <c r="AN154" s="104"/>
      <c r="AO154" s="86"/>
      <c r="AP154" s="104"/>
      <c r="AQ154" s="104"/>
      <c r="AR154" s="104"/>
      <c r="AS154" s="86"/>
      <c r="AT154" s="104"/>
      <c r="AU154" s="104"/>
      <c r="AV154" s="104"/>
      <c r="AW154" s="104"/>
      <c r="AX154" s="104"/>
      <c r="AY154" s="104"/>
      <c r="AZ154" s="84"/>
      <c r="BA154" s="84"/>
      <c r="BB154" s="84"/>
      <c r="BC154" s="84"/>
    </row>
    <row r="155" spans="2:64" ht="10.050000000000001" customHeight="1" x14ac:dyDescent="0.15">
      <c r="B155" s="407" t="s">
        <v>47</v>
      </c>
      <c r="C155" s="371"/>
      <c r="D155" s="375" t="str">
        <f>B157</f>
        <v>角田裕則</v>
      </c>
      <c r="E155" s="376"/>
      <c r="F155" s="376"/>
      <c r="G155" s="377"/>
      <c r="H155" s="378" t="str">
        <f>B160</f>
        <v>辻本和輝</v>
      </c>
      <c r="I155" s="376"/>
      <c r="J155" s="376"/>
      <c r="K155" s="377"/>
      <c r="L155" s="378" t="str">
        <f>B163</f>
        <v>菊地敦史</v>
      </c>
      <c r="M155" s="376"/>
      <c r="N155" s="376"/>
      <c r="O155" s="377"/>
      <c r="P155" s="378" t="str">
        <f>B166</f>
        <v>樋口　悟</v>
      </c>
      <c r="Q155" s="376"/>
      <c r="R155" s="376"/>
      <c r="S155" s="379"/>
      <c r="T155" s="432" t="s">
        <v>4</v>
      </c>
      <c r="U155" s="433"/>
      <c r="V155" s="433"/>
      <c r="W155" s="434"/>
      <c r="X155" s="1"/>
      <c r="Y155" s="447" t="s">
        <v>23</v>
      </c>
      <c r="Z155" s="449"/>
      <c r="AA155" s="447" t="s">
        <v>22</v>
      </c>
      <c r="AB155" s="448"/>
      <c r="AC155" s="449"/>
      <c r="AD155" s="403" t="s">
        <v>21</v>
      </c>
      <c r="AE155" s="404"/>
      <c r="AF155" s="405"/>
      <c r="AG155" s="135"/>
      <c r="AH155" s="407" t="s">
        <v>48</v>
      </c>
      <c r="AI155" s="371"/>
      <c r="AJ155" s="375" t="str">
        <f>AH157</f>
        <v>大石将敏</v>
      </c>
      <c r="AK155" s="376"/>
      <c r="AL155" s="376"/>
      <c r="AM155" s="377"/>
      <c r="AN155" s="378" t="str">
        <f>AH160</f>
        <v>日野正浩</v>
      </c>
      <c r="AO155" s="376"/>
      <c r="AP155" s="376"/>
      <c r="AQ155" s="377"/>
      <c r="AR155" s="378" t="str">
        <f>AH163</f>
        <v>近藤保成</v>
      </c>
      <c r="AS155" s="376"/>
      <c r="AT155" s="376"/>
      <c r="AU155" s="377"/>
      <c r="AV155" s="378" t="str">
        <f>AH166</f>
        <v>眞鍋浩二</v>
      </c>
      <c r="AW155" s="376"/>
      <c r="AX155" s="376"/>
      <c r="AY155" s="379"/>
      <c r="AZ155" s="432" t="s">
        <v>4</v>
      </c>
      <c r="BA155" s="433"/>
      <c r="BB155" s="433"/>
      <c r="BC155" s="434"/>
      <c r="BD155" s="1"/>
      <c r="BE155" s="447" t="s">
        <v>23</v>
      </c>
      <c r="BF155" s="449"/>
      <c r="BG155" s="447" t="s">
        <v>22</v>
      </c>
      <c r="BH155" s="448"/>
      <c r="BI155" s="449"/>
      <c r="BJ155" s="403" t="s">
        <v>21</v>
      </c>
      <c r="BK155" s="404"/>
      <c r="BL155" s="405"/>
    </row>
    <row r="156" spans="2:64" ht="10.050000000000001" customHeight="1" thickBot="1" x14ac:dyDescent="0.2">
      <c r="B156" s="408"/>
      <c r="C156" s="373"/>
      <c r="D156" s="383" t="str">
        <f>B158</f>
        <v>三並麻衣子</v>
      </c>
      <c r="E156" s="384"/>
      <c r="F156" s="384"/>
      <c r="G156" s="385"/>
      <c r="H156" s="386" t="str">
        <f>B161</f>
        <v>伊勢岡　愛</v>
      </c>
      <c r="I156" s="384"/>
      <c r="J156" s="384"/>
      <c r="K156" s="385"/>
      <c r="L156" s="386" t="str">
        <f>B164</f>
        <v>菊地華子</v>
      </c>
      <c r="M156" s="384"/>
      <c r="N156" s="384"/>
      <c r="O156" s="385"/>
      <c r="P156" s="386" t="str">
        <f>B167</f>
        <v>和田守美佐江</v>
      </c>
      <c r="Q156" s="384"/>
      <c r="R156" s="384"/>
      <c r="S156" s="387"/>
      <c r="T156" s="435" t="s">
        <v>3</v>
      </c>
      <c r="U156" s="436"/>
      <c r="V156" s="436"/>
      <c r="W156" s="437"/>
      <c r="X156" s="1"/>
      <c r="Y156" s="153" t="s">
        <v>20</v>
      </c>
      <c r="Z156" s="154" t="s">
        <v>1</v>
      </c>
      <c r="AA156" s="153" t="s">
        <v>24</v>
      </c>
      <c r="AB156" s="154" t="s">
        <v>19</v>
      </c>
      <c r="AC156" s="155" t="s">
        <v>18</v>
      </c>
      <c r="AD156" s="154" t="s">
        <v>24</v>
      </c>
      <c r="AE156" s="154" t="s">
        <v>19</v>
      </c>
      <c r="AF156" s="155" t="s">
        <v>18</v>
      </c>
      <c r="AG156" s="135"/>
      <c r="AH156" s="408"/>
      <c r="AI156" s="373"/>
      <c r="AJ156" s="383" t="str">
        <f>AH158</f>
        <v>大石真紀</v>
      </c>
      <c r="AK156" s="384"/>
      <c r="AL156" s="384"/>
      <c r="AM156" s="385"/>
      <c r="AN156" s="386" t="str">
        <f>AH161</f>
        <v>高橋麻奈美</v>
      </c>
      <c r="AO156" s="384"/>
      <c r="AP156" s="384"/>
      <c r="AQ156" s="385"/>
      <c r="AR156" s="386" t="str">
        <f>AH164</f>
        <v>渡部みやび</v>
      </c>
      <c r="AS156" s="384"/>
      <c r="AT156" s="384"/>
      <c r="AU156" s="385"/>
      <c r="AV156" s="386" t="str">
        <f>AH167</f>
        <v>猪川ももか</v>
      </c>
      <c r="AW156" s="384"/>
      <c r="AX156" s="384"/>
      <c r="AY156" s="387"/>
      <c r="AZ156" s="435" t="s">
        <v>3</v>
      </c>
      <c r="BA156" s="436"/>
      <c r="BB156" s="436"/>
      <c r="BC156" s="437"/>
      <c r="BD156" s="1"/>
      <c r="BE156" s="153" t="s">
        <v>20</v>
      </c>
      <c r="BF156" s="154" t="s">
        <v>1</v>
      </c>
      <c r="BG156" s="153" t="s">
        <v>24</v>
      </c>
      <c r="BH156" s="154" t="s">
        <v>19</v>
      </c>
      <c r="BI156" s="155" t="s">
        <v>18</v>
      </c>
      <c r="BJ156" s="154" t="s">
        <v>24</v>
      </c>
      <c r="BK156" s="154" t="s">
        <v>19</v>
      </c>
      <c r="BL156" s="155" t="s">
        <v>18</v>
      </c>
    </row>
    <row r="157" spans="2:64" ht="10.050000000000001" customHeight="1" x14ac:dyDescent="0.15">
      <c r="B157" s="79" t="s">
        <v>173</v>
      </c>
      <c r="C157" s="44" t="s">
        <v>175</v>
      </c>
      <c r="D157" s="339"/>
      <c r="E157" s="340"/>
      <c r="F157" s="340"/>
      <c r="G157" s="341"/>
      <c r="H157" s="33">
        <v>10</v>
      </c>
      <c r="I157" s="9" t="str">
        <f>IF(H157="","","-")</f>
        <v>-</v>
      </c>
      <c r="J157" s="32">
        <v>15</v>
      </c>
      <c r="K157" s="388" t="str">
        <f>IF(H157&lt;&gt;"",IF(H157&gt;J157,IF(H158&gt;J158,"○",IF(H159&gt;J159,"○","×")),IF(H158&gt;J158,IF(H159&gt;J159,"○","×"),"×")),"")</f>
        <v>×</v>
      </c>
      <c r="L157" s="33">
        <v>12</v>
      </c>
      <c r="M157" s="35" t="str">
        <f t="shared" ref="M157:M162" si="36">IF(L157="","","-")</f>
        <v>-</v>
      </c>
      <c r="N157" s="37">
        <v>15</v>
      </c>
      <c r="O157" s="388" t="str">
        <f>IF(L157&lt;&gt;"",IF(L157&gt;N157,IF(L158&gt;N158,"○",IF(L159&gt;N159,"○","×")),IF(L158&gt;N158,IF(L159&gt;N159,"○","×"),"×")),"")</f>
        <v>×</v>
      </c>
      <c r="P157" s="36">
        <v>9</v>
      </c>
      <c r="Q157" s="35" t="str">
        <f t="shared" ref="Q157:Q165" si="37">IF(P157="","","-")</f>
        <v>-</v>
      </c>
      <c r="R157" s="32">
        <v>15</v>
      </c>
      <c r="S157" s="406" t="str">
        <f>IF(P157&lt;&gt;"",IF(P157&gt;R157,IF(P158&gt;R158,"○",IF(P159&gt;R159,"○","×")),IF(P158&gt;R158,IF(P159&gt;R159,"○","×"),"×")),"")</f>
        <v>×</v>
      </c>
      <c r="T157" s="348" t="s">
        <v>291</v>
      </c>
      <c r="U157" s="349"/>
      <c r="V157" s="349"/>
      <c r="W157" s="350"/>
      <c r="X157" s="1"/>
      <c r="Y157" s="18"/>
      <c r="Z157" s="17"/>
      <c r="AA157" s="151"/>
      <c r="AB157" s="152"/>
      <c r="AC157" s="15"/>
      <c r="AD157" s="17"/>
      <c r="AE157" s="17"/>
      <c r="AF157" s="16"/>
      <c r="AG157" s="141"/>
      <c r="AH157" s="79" t="s">
        <v>189</v>
      </c>
      <c r="AI157" s="44" t="s">
        <v>99</v>
      </c>
      <c r="AJ157" s="339"/>
      <c r="AK157" s="340"/>
      <c r="AL157" s="340"/>
      <c r="AM157" s="341"/>
      <c r="AN157" s="33">
        <v>15</v>
      </c>
      <c r="AO157" s="9" t="str">
        <f>IF(AN157="","","-")</f>
        <v>-</v>
      </c>
      <c r="AP157" s="32">
        <v>11</v>
      </c>
      <c r="AQ157" s="388" t="str">
        <f>IF(AN157&lt;&gt;"",IF(AN157&gt;AP157,IF(AN158&gt;AP158,"○",IF(AN159&gt;AP159,"○","×")),IF(AN158&gt;AP158,IF(AN159&gt;AP159,"○","×"),"×")),"")</f>
        <v>○</v>
      </c>
      <c r="AR157" s="33">
        <v>15</v>
      </c>
      <c r="AS157" s="35" t="str">
        <f t="shared" ref="AS157:AS162" si="38">IF(AR157="","","-")</f>
        <v>-</v>
      </c>
      <c r="AT157" s="37">
        <v>12</v>
      </c>
      <c r="AU157" s="388" t="str">
        <f>IF(AR157&lt;&gt;"",IF(AR157&gt;AT157,IF(AR158&gt;AT158,"○",IF(AR159&gt;AT159,"○","×")),IF(AR158&gt;AT158,IF(AR159&gt;AT159,"○","×"),"×")),"")</f>
        <v>○</v>
      </c>
      <c r="AV157" s="36">
        <v>15</v>
      </c>
      <c r="AW157" s="35" t="str">
        <f t="shared" ref="AW157:AW165" si="39">IF(AV157="","","-")</f>
        <v>-</v>
      </c>
      <c r="AX157" s="32">
        <v>13</v>
      </c>
      <c r="AY157" s="406" t="str">
        <f>IF(AV157&lt;&gt;"",IF(AV157&gt;AX157,IF(AV158&gt;AX158,"○",IF(AV159&gt;AX159,"○","×")),IF(AV158&gt;AX158,IF(AV159&gt;AX159,"○","×"),"×")),"")</f>
        <v>○</v>
      </c>
      <c r="AZ157" s="348" t="s">
        <v>289</v>
      </c>
      <c r="BA157" s="349"/>
      <c r="BB157" s="349"/>
      <c r="BC157" s="350"/>
      <c r="BD157" s="1"/>
      <c r="BE157" s="18"/>
      <c r="BF157" s="17"/>
      <c r="BG157" s="151"/>
      <c r="BH157" s="152"/>
      <c r="BI157" s="15"/>
      <c r="BJ157" s="17"/>
      <c r="BK157" s="17"/>
      <c r="BL157" s="16"/>
    </row>
    <row r="158" spans="2:64" ht="10.050000000000001" customHeight="1" x14ac:dyDescent="0.15">
      <c r="B158" s="79" t="s">
        <v>174</v>
      </c>
      <c r="C158" s="44" t="s">
        <v>176</v>
      </c>
      <c r="D158" s="342"/>
      <c r="E158" s="343"/>
      <c r="F158" s="343"/>
      <c r="G158" s="344"/>
      <c r="H158" s="33">
        <v>10</v>
      </c>
      <c r="I158" s="9" t="str">
        <f>IF(H158="","","-")</f>
        <v>-</v>
      </c>
      <c r="J158" s="34">
        <v>15</v>
      </c>
      <c r="K158" s="366"/>
      <c r="L158" s="33">
        <v>9</v>
      </c>
      <c r="M158" s="9" t="str">
        <f t="shared" si="36"/>
        <v>-</v>
      </c>
      <c r="N158" s="32">
        <v>15</v>
      </c>
      <c r="O158" s="366"/>
      <c r="P158" s="33">
        <v>8</v>
      </c>
      <c r="Q158" s="9" t="str">
        <f t="shared" si="37"/>
        <v>-</v>
      </c>
      <c r="R158" s="32">
        <v>15</v>
      </c>
      <c r="S158" s="369"/>
      <c r="T158" s="351"/>
      <c r="U158" s="352"/>
      <c r="V158" s="352"/>
      <c r="W158" s="353"/>
      <c r="X158" s="1"/>
      <c r="Y158" s="18">
        <f>COUNTIF(D157:S159,"○")</f>
        <v>0</v>
      </c>
      <c r="Z158" s="17">
        <f>COUNTIF(D157:S159,"×")</f>
        <v>3</v>
      </c>
      <c r="AA158" s="14">
        <f>(IF((D157&gt;F157),1,0))+(IF((D158&gt;F158),1,0))+(IF((D159&gt;F159),1,0))+(IF((H157&gt;J157),1,0))+(IF((H158&gt;J158),1,0))+(IF((H159&gt;J159),1,0))+(IF((L157&gt;N157),1,0))+(IF((L158&gt;N158),1,0))+(IF((L159&gt;N159),1,0))+(IF((P157&gt;R157),1,0))+(IF((P158&gt;R158),1,0))+(IF((P159&gt;R159),1,0))</f>
        <v>0</v>
      </c>
      <c r="AB158" s="6">
        <f>(IF((D157&lt;F157),1,0))+(IF((D158&lt;F158),1,0))+(IF((D159&lt;F159),1,0))+(IF((H157&lt;J157),1,0))+(IF((H158&lt;J158),1,0))+(IF((H159&lt;J159),1,0))+(IF((L157&lt;N157),1,0))+(IF((L158&lt;N158),1,0))+(IF((L159&lt;N159),1,0))+(IF((P157&lt;R157),1,0))+(IF((P158&lt;R158),1,0))+(IF((P159&lt;R159),1,0))</f>
        <v>6</v>
      </c>
      <c r="AC158" s="13">
        <f>AA158-AB158</f>
        <v>-6</v>
      </c>
      <c r="AD158" s="17">
        <f>SUM(D157:D159,H157:H159,L157:L159,P157:P159)</f>
        <v>58</v>
      </c>
      <c r="AE158" s="17">
        <f>SUM(F157:F159,J157:J159,N157:N159,R157:R159)</f>
        <v>90</v>
      </c>
      <c r="AF158" s="16">
        <f>AD158-AE158</f>
        <v>-32</v>
      </c>
      <c r="AG158" s="141"/>
      <c r="AH158" s="79" t="s">
        <v>190</v>
      </c>
      <c r="AI158" s="44" t="s">
        <v>99</v>
      </c>
      <c r="AJ158" s="342"/>
      <c r="AK158" s="343"/>
      <c r="AL158" s="343"/>
      <c r="AM158" s="344"/>
      <c r="AN158" s="33">
        <v>6</v>
      </c>
      <c r="AO158" s="9" t="str">
        <f>IF(AN158="","","-")</f>
        <v>-</v>
      </c>
      <c r="AP158" s="34">
        <v>15</v>
      </c>
      <c r="AQ158" s="366"/>
      <c r="AR158" s="33">
        <v>11</v>
      </c>
      <c r="AS158" s="9" t="str">
        <f t="shared" si="38"/>
        <v>-</v>
      </c>
      <c r="AT158" s="32">
        <v>15</v>
      </c>
      <c r="AU158" s="366"/>
      <c r="AV158" s="33">
        <v>15</v>
      </c>
      <c r="AW158" s="9" t="str">
        <f t="shared" si="39"/>
        <v>-</v>
      </c>
      <c r="AX158" s="32">
        <v>11</v>
      </c>
      <c r="AY158" s="369"/>
      <c r="AZ158" s="351"/>
      <c r="BA158" s="352"/>
      <c r="BB158" s="352"/>
      <c r="BC158" s="353"/>
      <c r="BD158" s="1"/>
      <c r="BE158" s="18">
        <f>COUNTIF(AJ157:AY159,"○")</f>
        <v>3</v>
      </c>
      <c r="BF158" s="17">
        <f>COUNTIF(AJ157:AY159,"×")</f>
        <v>0</v>
      </c>
      <c r="BG158" s="14">
        <f>(IF((AJ157&gt;AL157),1,0))+(IF((AJ158&gt;AL158),1,0))+(IF((AJ159&gt;AL159),1,0))+(IF((AN157&gt;AP157),1,0))+(IF((AN158&gt;AP158),1,0))+(IF((AN159&gt;AP159),1,0))+(IF((AR157&gt;AT157),1,0))+(IF((AR158&gt;AT158),1,0))+(IF((AR159&gt;AT159),1,0))+(IF((AV157&gt;AX157),1,0))+(IF((AV158&gt;AX158),1,0))+(IF((AV159&gt;AX159),1,0))</f>
        <v>6</v>
      </c>
      <c r="BH158" s="6">
        <f>(IF((AJ157&lt;AL157),1,0))+(IF((AJ158&lt;AL158),1,0))+(IF((AJ159&lt;AL159),1,0))+(IF((AN157&lt;AP157),1,0))+(IF((AN158&lt;AP158),1,0))+(IF((AN159&lt;AP159),1,0))+(IF((AR157&lt;AT157),1,0))+(IF((AR158&lt;AT158),1,0))+(IF((AR159&lt;AT159),1,0))+(IF((AV157&lt;AX157),1,0))+(IF((AV158&lt;AX158),1,0))+(IF((AV159&lt;AX159),1,0))</f>
        <v>2</v>
      </c>
      <c r="BI158" s="13">
        <f>BG158-BH158</f>
        <v>4</v>
      </c>
      <c r="BJ158" s="17">
        <f>SUM(AJ157:AJ159,AN157:AN159,AR157:AR159,AV157:AV159)</f>
        <v>107</v>
      </c>
      <c r="BK158" s="17">
        <f>SUM(AL157:AL159,AP157:AP159,AT157:AT159,AX157:AX159)</f>
        <v>97</v>
      </c>
      <c r="BL158" s="16">
        <f>BJ158-BK158</f>
        <v>10</v>
      </c>
    </row>
    <row r="159" spans="2:64" ht="10.050000000000001" customHeight="1" x14ac:dyDescent="0.15">
      <c r="B159" s="47"/>
      <c r="C159" s="83"/>
      <c r="D159" s="345"/>
      <c r="E159" s="346"/>
      <c r="F159" s="346"/>
      <c r="G159" s="347"/>
      <c r="H159" s="27"/>
      <c r="I159" s="9" t="str">
        <f>IF(H159="","","-")</f>
        <v/>
      </c>
      <c r="J159" s="26"/>
      <c r="K159" s="367"/>
      <c r="L159" s="27"/>
      <c r="M159" s="30" t="str">
        <f t="shared" si="36"/>
        <v/>
      </c>
      <c r="N159" s="26"/>
      <c r="O159" s="366"/>
      <c r="P159" s="27"/>
      <c r="Q159" s="30" t="str">
        <f t="shared" si="37"/>
        <v/>
      </c>
      <c r="R159" s="26"/>
      <c r="S159" s="369"/>
      <c r="T159" s="248">
        <f>Y158</f>
        <v>0</v>
      </c>
      <c r="U159" s="249" t="s">
        <v>2</v>
      </c>
      <c r="V159" s="249">
        <f>Z158</f>
        <v>3</v>
      </c>
      <c r="W159" s="250" t="s">
        <v>1</v>
      </c>
      <c r="X159" s="1"/>
      <c r="Y159" s="18"/>
      <c r="Z159" s="17"/>
      <c r="AA159" s="18"/>
      <c r="AB159" s="17"/>
      <c r="AC159" s="16"/>
      <c r="AD159" s="17"/>
      <c r="AE159" s="17"/>
      <c r="AF159" s="16"/>
      <c r="AG159" s="84"/>
      <c r="AH159" s="47"/>
      <c r="AI159" s="94"/>
      <c r="AJ159" s="345"/>
      <c r="AK159" s="346"/>
      <c r="AL159" s="346"/>
      <c r="AM159" s="347"/>
      <c r="AN159" s="27">
        <v>15</v>
      </c>
      <c r="AO159" s="9" t="str">
        <f>IF(AN159="","","-")</f>
        <v>-</v>
      </c>
      <c r="AP159" s="26">
        <v>12</v>
      </c>
      <c r="AQ159" s="367"/>
      <c r="AR159" s="27">
        <v>15</v>
      </c>
      <c r="AS159" s="30" t="str">
        <f t="shared" si="38"/>
        <v>-</v>
      </c>
      <c r="AT159" s="26">
        <v>8</v>
      </c>
      <c r="AU159" s="366"/>
      <c r="AV159" s="27"/>
      <c r="AW159" s="30" t="str">
        <f t="shared" si="39"/>
        <v/>
      </c>
      <c r="AX159" s="26"/>
      <c r="AY159" s="369"/>
      <c r="AZ159" s="248">
        <f>BE158</f>
        <v>3</v>
      </c>
      <c r="BA159" s="249" t="s">
        <v>2</v>
      </c>
      <c r="BB159" s="249">
        <f>BF158</f>
        <v>0</v>
      </c>
      <c r="BC159" s="250" t="s">
        <v>1</v>
      </c>
      <c r="BD159" s="1"/>
      <c r="BE159" s="18"/>
      <c r="BF159" s="17"/>
      <c r="BG159" s="18"/>
      <c r="BH159" s="17"/>
      <c r="BI159" s="16"/>
      <c r="BJ159" s="17"/>
      <c r="BK159" s="17"/>
      <c r="BL159" s="16"/>
    </row>
    <row r="160" spans="2:64" ht="10.050000000000001" customHeight="1" x14ac:dyDescent="0.15">
      <c r="B160" s="79" t="s">
        <v>180</v>
      </c>
      <c r="C160" s="42" t="s">
        <v>182</v>
      </c>
      <c r="D160" s="23">
        <f>IF(J157="","",J157)</f>
        <v>15</v>
      </c>
      <c r="E160" s="9" t="str">
        <f t="shared" ref="E160:E168" si="40">IF(D160="","","-")</f>
        <v>-</v>
      </c>
      <c r="F160" s="157">
        <f>IF(H157="","",H157)</f>
        <v>10</v>
      </c>
      <c r="G160" s="354" t="str">
        <f>IF(K157="","",IF(K157="○","×",IF(K157="×","○")))</f>
        <v>○</v>
      </c>
      <c r="H160" s="357"/>
      <c r="I160" s="358"/>
      <c r="J160" s="358"/>
      <c r="K160" s="359"/>
      <c r="L160" s="33">
        <v>15</v>
      </c>
      <c r="M160" s="9" t="str">
        <f t="shared" si="36"/>
        <v>-</v>
      </c>
      <c r="N160" s="32">
        <v>9</v>
      </c>
      <c r="O160" s="365" t="str">
        <f>IF(L160&lt;&gt;"",IF(L160&gt;N160,IF(L161&gt;N161,"○",IF(L162&gt;N162,"○","×")),IF(L161&gt;N161,IF(L162&gt;N162,"○","×"),"×")),"")</f>
        <v>○</v>
      </c>
      <c r="P160" s="33">
        <v>15</v>
      </c>
      <c r="Q160" s="9" t="str">
        <f t="shared" si="37"/>
        <v>-</v>
      </c>
      <c r="R160" s="32">
        <v>9</v>
      </c>
      <c r="S160" s="368" t="str">
        <f>IF(P160&lt;&gt;"",IF(P160&gt;R160,IF(P161&gt;R161,"○",IF(P162&gt;R162,"○","×")),IF(P161&gt;R161,IF(P162&gt;R162,"○","×"),"×")),"")</f>
        <v>○</v>
      </c>
      <c r="T160" s="362" t="s">
        <v>289</v>
      </c>
      <c r="U160" s="363"/>
      <c r="V160" s="363"/>
      <c r="W160" s="364"/>
      <c r="X160" s="1"/>
      <c r="Y160" s="151"/>
      <c r="Z160" s="152"/>
      <c r="AA160" s="151"/>
      <c r="AB160" s="152"/>
      <c r="AC160" s="15"/>
      <c r="AD160" s="152"/>
      <c r="AE160" s="152"/>
      <c r="AF160" s="15"/>
      <c r="AG160" s="141"/>
      <c r="AH160" s="41" t="s">
        <v>280</v>
      </c>
      <c r="AI160" s="44" t="s">
        <v>281</v>
      </c>
      <c r="AJ160" s="23">
        <f>IF(AP157="","",AP157)</f>
        <v>11</v>
      </c>
      <c r="AK160" s="9" t="str">
        <f t="shared" ref="AK160:AK168" si="41">IF(AJ160="","","-")</f>
        <v>-</v>
      </c>
      <c r="AL160" s="157">
        <f>IF(AN157="","",AN157)</f>
        <v>15</v>
      </c>
      <c r="AM160" s="354" t="str">
        <f>IF(AQ157="","",IF(AQ157="○","×",IF(AQ157="×","○")))</f>
        <v>×</v>
      </c>
      <c r="AN160" s="357"/>
      <c r="AO160" s="358"/>
      <c r="AP160" s="358"/>
      <c r="AQ160" s="359"/>
      <c r="AR160" s="33">
        <v>14</v>
      </c>
      <c r="AS160" s="9" t="str">
        <f t="shared" si="38"/>
        <v>-</v>
      </c>
      <c r="AT160" s="32">
        <v>15</v>
      </c>
      <c r="AU160" s="365" t="str">
        <f>IF(AR160&lt;&gt;"",IF(AR160&gt;AT160,IF(AR161&gt;AT161,"○",IF(AR162&gt;AT162,"○","×")),IF(AR161&gt;AT161,IF(AR162&gt;AT162,"○","×"),"×")),"")</f>
        <v>×</v>
      </c>
      <c r="AV160" s="33">
        <v>15</v>
      </c>
      <c r="AW160" s="9" t="str">
        <f t="shared" si="39"/>
        <v>-</v>
      </c>
      <c r="AX160" s="32">
        <v>11</v>
      </c>
      <c r="AY160" s="368" t="str">
        <f>IF(AV160&lt;&gt;"",IF(AV160&gt;AX160,IF(AV161&gt;AX161,"○",IF(AV162&gt;AX162,"○","×")),IF(AV161&gt;AX161,IF(AV162&gt;AX162,"○","×"),"×")),"")</f>
        <v>○</v>
      </c>
      <c r="AZ160" s="362" t="s">
        <v>293</v>
      </c>
      <c r="BA160" s="363"/>
      <c r="BB160" s="363"/>
      <c r="BC160" s="364"/>
      <c r="BD160" s="1"/>
      <c r="BE160" s="151"/>
      <c r="BF160" s="152"/>
      <c r="BG160" s="151"/>
      <c r="BH160" s="152"/>
      <c r="BI160" s="15"/>
      <c r="BJ160" s="152"/>
      <c r="BK160" s="152"/>
      <c r="BL160" s="15"/>
    </row>
    <row r="161" spans="2:64" ht="10.050000000000001" customHeight="1" x14ac:dyDescent="0.15">
      <c r="B161" s="79" t="s">
        <v>181</v>
      </c>
      <c r="C161" s="44" t="s">
        <v>183</v>
      </c>
      <c r="D161" s="23">
        <f>IF(J158="","",J158)</f>
        <v>15</v>
      </c>
      <c r="E161" s="9" t="str">
        <f t="shared" si="40"/>
        <v>-</v>
      </c>
      <c r="F161" s="157">
        <f>IF(H158="","",H158)</f>
        <v>10</v>
      </c>
      <c r="G161" s="355" t="str">
        <f>IF(I158="","",I158)</f>
        <v>-</v>
      </c>
      <c r="H161" s="360"/>
      <c r="I161" s="343"/>
      <c r="J161" s="343"/>
      <c r="K161" s="344"/>
      <c r="L161" s="33">
        <v>13</v>
      </c>
      <c r="M161" s="9" t="str">
        <f t="shared" si="36"/>
        <v>-</v>
      </c>
      <c r="N161" s="32">
        <v>15</v>
      </c>
      <c r="O161" s="366"/>
      <c r="P161" s="33">
        <v>15</v>
      </c>
      <c r="Q161" s="9" t="str">
        <f t="shared" si="37"/>
        <v>-</v>
      </c>
      <c r="R161" s="32">
        <v>13</v>
      </c>
      <c r="S161" s="369"/>
      <c r="T161" s="351"/>
      <c r="U161" s="352"/>
      <c r="V161" s="352"/>
      <c r="W161" s="353"/>
      <c r="X161" s="1"/>
      <c r="Y161" s="18">
        <f>COUNTIF(D160:S162,"○")</f>
        <v>3</v>
      </c>
      <c r="Z161" s="17">
        <f>COUNTIF(D160:S162,"×")</f>
        <v>0</v>
      </c>
      <c r="AA161" s="14">
        <f>(IF((D160&gt;F160),1,0))+(IF((D161&gt;F161),1,0))+(IF((D162&gt;F162),1,0))+(IF((H160&gt;J160),1,0))+(IF((H161&gt;J161),1,0))+(IF((H162&gt;J162),1,0))+(IF((L160&gt;N160),1,0))+(IF((L161&gt;N161),1,0))+(IF((L162&gt;N162),1,0))+(IF((P160&gt;R160),1,0))+(IF((P161&gt;R161),1,0))+(IF((P162&gt;R162),1,0))</f>
        <v>6</v>
      </c>
      <c r="AB161" s="6">
        <f>(IF((D160&lt;F160),1,0))+(IF((D161&lt;F161),1,0))+(IF((D162&lt;F162),1,0))+(IF((H160&lt;J160),1,0))+(IF((H161&lt;J161),1,0))+(IF((H162&lt;J162),1,0))+(IF((L160&lt;N160),1,0))+(IF((L161&lt;N161),1,0))+(IF((L162&lt;N162),1,0))+(IF((P160&lt;R160),1,0))+(IF((P161&lt;R161),1,0))+(IF((P162&lt;R162),1,0))</f>
        <v>1</v>
      </c>
      <c r="AC161" s="13">
        <f>AA161-AB161</f>
        <v>5</v>
      </c>
      <c r="AD161" s="17">
        <f>SUM(D160:D162,H160:H162,L160:L162,P160:P162)</f>
        <v>103</v>
      </c>
      <c r="AE161" s="17">
        <f>SUM(F160:F162,J160:J162,N160:N162,R160:R162)</f>
        <v>73</v>
      </c>
      <c r="AF161" s="16">
        <f>AD161-AE161</f>
        <v>30</v>
      </c>
      <c r="AG161" s="141"/>
      <c r="AH161" s="79" t="s">
        <v>154</v>
      </c>
      <c r="AI161" s="44" t="s">
        <v>155</v>
      </c>
      <c r="AJ161" s="23">
        <f>IF(AP158="","",AP158)</f>
        <v>15</v>
      </c>
      <c r="AK161" s="9" t="str">
        <f t="shared" si="41"/>
        <v>-</v>
      </c>
      <c r="AL161" s="157">
        <f>IF(AN158="","",AN158)</f>
        <v>6</v>
      </c>
      <c r="AM161" s="355" t="str">
        <f>IF(AO158="","",AO158)</f>
        <v>-</v>
      </c>
      <c r="AN161" s="360"/>
      <c r="AO161" s="343"/>
      <c r="AP161" s="343"/>
      <c r="AQ161" s="344"/>
      <c r="AR161" s="33">
        <v>9</v>
      </c>
      <c r="AS161" s="9" t="str">
        <f t="shared" si="38"/>
        <v>-</v>
      </c>
      <c r="AT161" s="32">
        <v>15</v>
      </c>
      <c r="AU161" s="366"/>
      <c r="AV161" s="33">
        <v>15</v>
      </c>
      <c r="AW161" s="9" t="str">
        <f t="shared" si="39"/>
        <v>-</v>
      </c>
      <c r="AX161" s="32">
        <v>7</v>
      </c>
      <c r="AY161" s="369"/>
      <c r="AZ161" s="351"/>
      <c r="BA161" s="352"/>
      <c r="BB161" s="352"/>
      <c r="BC161" s="353"/>
      <c r="BD161" s="1"/>
      <c r="BE161" s="18">
        <f>COUNTIF(AJ160:AY162,"○")</f>
        <v>1</v>
      </c>
      <c r="BF161" s="17">
        <f>COUNTIF(AJ160:AY162,"×")</f>
        <v>2</v>
      </c>
      <c r="BG161" s="14">
        <f>(IF((AJ160&gt;AL160),1,0))+(IF((AJ161&gt;AL161),1,0))+(IF((AJ162&gt;AL162),1,0))+(IF((AN160&gt;AP160),1,0))+(IF((AN161&gt;AP161),1,0))+(IF((AN162&gt;AP162),1,0))+(IF((AR160&gt;AT160),1,0))+(IF((AR161&gt;AT161),1,0))+(IF((AR162&gt;AT162),1,0))+(IF((AV160&gt;AX160),1,0))+(IF((AV161&gt;AX161),1,0))+(IF((AV162&gt;AX162),1,0))</f>
        <v>3</v>
      </c>
      <c r="BH161" s="6">
        <f>(IF((AJ160&lt;AL160),1,0))+(IF((AJ161&lt;AL161),1,0))+(IF((AJ162&lt;AL162),1,0))+(IF((AN160&lt;AP160),1,0))+(IF((AN161&lt;AP161),1,0))+(IF((AN162&lt;AP162),1,0))+(IF((AR160&lt;AT160),1,0))+(IF((AR161&lt;AT161),1,0))+(IF((AR162&lt;AT162),1,0))+(IF((AV160&lt;AX160),1,0))+(IF((AV161&lt;AX161),1,0))+(IF((AV162&lt;AX162),1,0))</f>
        <v>4</v>
      </c>
      <c r="BI161" s="13">
        <f>BG161-BH161</f>
        <v>-1</v>
      </c>
      <c r="BJ161" s="17">
        <f>SUM(AJ160:AJ162,AN160:AN162,AR160:AR162,AV160:AV162)</f>
        <v>91</v>
      </c>
      <c r="BK161" s="17">
        <f>SUM(AL160:AL162,AP160:AP162,AT160:AT162,AX160:AX162)</f>
        <v>84</v>
      </c>
      <c r="BL161" s="16">
        <f>BJ161-BK161</f>
        <v>7</v>
      </c>
    </row>
    <row r="162" spans="2:64" ht="10.050000000000001" customHeight="1" x14ac:dyDescent="0.15">
      <c r="B162" s="47"/>
      <c r="C162" s="48"/>
      <c r="D162" s="31" t="str">
        <f>IF(J159="","",J159)</f>
        <v/>
      </c>
      <c r="E162" s="9" t="str">
        <f t="shared" si="40"/>
        <v/>
      </c>
      <c r="F162" s="28" t="str">
        <f>IF(H159="","",H159)</f>
        <v/>
      </c>
      <c r="G162" s="356" t="str">
        <f>IF(I159="","",I159)</f>
        <v/>
      </c>
      <c r="H162" s="361"/>
      <c r="I162" s="346"/>
      <c r="J162" s="346"/>
      <c r="K162" s="347"/>
      <c r="L162" s="27">
        <v>15</v>
      </c>
      <c r="M162" s="9" t="str">
        <f t="shared" si="36"/>
        <v>-</v>
      </c>
      <c r="N162" s="26">
        <v>7</v>
      </c>
      <c r="O162" s="367"/>
      <c r="P162" s="27"/>
      <c r="Q162" s="30" t="str">
        <f t="shared" si="37"/>
        <v/>
      </c>
      <c r="R162" s="26"/>
      <c r="S162" s="370"/>
      <c r="T162" s="248">
        <f>Y161</f>
        <v>3</v>
      </c>
      <c r="U162" s="249" t="s">
        <v>2</v>
      </c>
      <c r="V162" s="249">
        <f>Z161</f>
        <v>0</v>
      </c>
      <c r="W162" s="250" t="s">
        <v>1</v>
      </c>
      <c r="X162" s="1"/>
      <c r="Y162" s="12"/>
      <c r="Z162" s="11"/>
      <c r="AA162" s="12"/>
      <c r="AB162" s="11"/>
      <c r="AC162" s="10"/>
      <c r="AD162" s="11"/>
      <c r="AE162" s="11"/>
      <c r="AF162" s="10"/>
      <c r="AG162" s="84"/>
      <c r="AH162" s="47"/>
      <c r="AI162" s="48"/>
      <c r="AJ162" s="31">
        <f>IF(AP159="","",AP159)</f>
        <v>12</v>
      </c>
      <c r="AK162" s="9" t="str">
        <f t="shared" si="41"/>
        <v>-</v>
      </c>
      <c r="AL162" s="28">
        <f>IF(AN159="","",AN159)</f>
        <v>15</v>
      </c>
      <c r="AM162" s="356" t="str">
        <f>IF(AO159="","",AO159)</f>
        <v>-</v>
      </c>
      <c r="AN162" s="361"/>
      <c r="AO162" s="346"/>
      <c r="AP162" s="346"/>
      <c r="AQ162" s="347"/>
      <c r="AR162" s="27"/>
      <c r="AS162" s="9" t="str">
        <f t="shared" si="38"/>
        <v/>
      </c>
      <c r="AT162" s="26"/>
      <c r="AU162" s="367"/>
      <c r="AV162" s="27"/>
      <c r="AW162" s="30" t="str">
        <f t="shared" si="39"/>
        <v/>
      </c>
      <c r="AX162" s="26"/>
      <c r="AY162" s="370"/>
      <c r="AZ162" s="248">
        <f>BE161</f>
        <v>1</v>
      </c>
      <c r="BA162" s="249" t="s">
        <v>2</v>
      </c>
      <c r="BB162" s="249">
        <f>BF161</f>
        <v>2</v>
      </c>
      <c r="BC162" s="250" t="s">
        <v>1</v>
      </c>
      <c r="BD162" s="1"/>
      <c r="BE162" s="12"/>
      <c r="BF162" s="11"/>
      <c r="BG162" s="12"/>
      <c r="BH162" s="11"/>
      <c r="BI162" s="10"/>
      <c r="BJ162" s="11"/>
      <c r="BK162" s="11"/>
      <c r="BL162" s="10"/>
    </row>
    <row r="163" spans="2:64" ht="10.050000000000001" customHeight="1" x14ac:dyDescent="0.15">
      <c r="B163" s="43" t="s">
        <v>166</v>
      </c>
      <c r="C163" s="44" t="s">
        <v>165</v>
      </c>
      <c r="D163" s="23">
        <f>IF(N157="","",N157)</f>
        <v>15</v>
      </c>
      <c r="E163" s="25" t="str">
        <f t="shared" si="40"/>
        <v>-</v>
      </c>
      <c r="F163" s="157">
        <f>IF(L157="","",L157)</f>
        <v>12</v>
      </c>
      <c r="G163" s="354" t="str">
        <f>IF(O157="","",IF(O157="○","×",IF(O157="×","○")))</f>
        <v>○</v>
      </c>
      <c r="H163" s="22">
        <f>IF(N160="","",N160)</f>
        <v>9</v>
      </c>
      <c r="I163" s="9" t="str">
        <f t="shared" ref="I163:I168" si="42">IF(H163="","","-")</f>
        <v>-</v>
      </c>
      <c r="J163" s="157">
        <f>IF(L160="","",L160)</f>
        <v>15</v>
      </c>
      <c r="K163" s="354" t="str">
        <f>IF(O160="","",IF(O160="○","×",IF(O160="×","○")))</f>
        <v>×</v>
      </c>
      <c r="L163" s="357"/>
      <c r="M163" s="358"/>
      <c r="N163" s="358"/>
      <c r="O163" s="359"/>
      <c r="P163" s="33">
        <v>8</v>
      </c>
      <c r="Q163" s="9" t="str">
        <f t="shared" si="37"/>
        <v>-</v>
      </c>
      <c r="R163" s="32">
        <v>15</v>
      </c>
      <c r="S163" s="369" t="str">
        <f>IF(P163&lt;&gt;"",IF(P163&gt;R163,IF(P164&gt;R164,"○",IF(P165&gt;R165,"○","×")),IF(P164&gt;R164,IF(P165&gt;R165,"○","×"),"×")),"")</f>
        <v>×</v>
      </c>
      <c r="T163" s="362" t="s">
        <v>293</v>
      </c>
      <c r="U163" s="363"/>
      <c r="V163" s="363"/>
      <c r="W163" s="364"/>
      <c r="X163" s="1"/>
      <c r="Y163" s="18"/>
      <c r="Z163" s="17"/>
      <c r="AA163" s="18"/>
      <c r="AB163" s="17"/>
      <c r="AC163" s="16"/>
      <c r="AD163" s="17"/>
      <c r="AE163" s="17"/>
      <c r="AF163" s="16"/>
      <c r="AG163" s="141"/>
      <c r="AH163" s="43" t="s">
        <v>158</v>
      </c>
      <c r="AI163" s="44" t="s">
        <v>160</v>
      </c>
      <c r="AJ163" s="23">
        <f>IF(AT157="","",AT157)</f>
        <v>12</v>
      </c>
      <c r="AK163" s="25" t="str">
        <f t="shared" si="41"/>
        <v>-</v>
      </c>
      <c r="AL163" s="157">
        <f>IF(AR157="","",AR157)</f>
        <v>15</v>
      </c>
      <c r="AM163" s="354" t="str">
        <f>IF(AU157="","",IF(AU157="○","×",IF(AU157="×","○")))</f>
        <v>×</v>
      </c>
      <c r="AN163" s="22">
        <f>IF(AT160="","",AT160)</f>
        <v>15</v>
      </c>
      <c r="AO163" s="9" t="str">
        <f t="shared" ref="AO163:AO168" si="43">IF(AN163="","","-")</f>
        <v>-</v>
      </c>
      <c r="AP163" s="157">
        <f>IF(AR160="","",AR160)</f>
        <v>14</v>
      </c>
      <c r="AQ163" s="354" t="str">
        <f>IF(AU160="","",IF(AU160="○","×",IF(AU160="×","○")))</f>
        <v>○</v>
      </c>
      <c r="AR163" s="357"/>
      <c r="AS163" s="358"/>
      <c r="AT163" s="358"/>
      <c r="AU163" s="359"/>
      <c r="AV163" s="33">
        <v>15</v>
      </c>
      <c r="AW163" s="9" t="str">
        <f t="shared" si="39"/>
        <v>-</v>
      </c>
      <c r="AX163" s="32">
        <v>7</v>
      </c>
      <c r="AY163" s="369" t="str">
        <f>IF(AV163&lt;&gt;"",IF(AV163&gt;AX163,IF(AV164&gt;AX164,"○",IF(AV165&gt;AX165,"○","×")),IF(AV164&gt;AX164,IF(AV165&gt;AX165,"○","×"),"×")),"")</f>
        <v>○</v>
      </c>
      <c r="AZ163" s="362" t="s">
        <v>290</v>
      </c>
      <c r="BA163" s="363"/>
      <c r="BB163" s="363"/>
      <c r="BC163" s="364"/>
      <c r="BD163" s="1"/>
      <c r="BE163" s="18"/>
      <c r="BF163" s="17"/>
      <c r="BG163" s="18"/>
      <c r="BH163" s="17"/>
      <c r="BI163" s="16"/>
      <c r="BJ163" s="17"/>
      <c r="BK163" s="17"/>
      <c r="BL163" s="16"/>
    </row>
    <row r="164" spans="2:64" ht="10.050000000000001" customHeight="1" x14ac:dyDescent="0.15">
      <c r="B164" s="43" t="s">
        <v>167</v>
      </c>
      <c r="C164" s="44" t="s">
        <v>165</v>
      </c>
      <c r="D164" s="23">
        <f>IF(N158="","",N158)</f>
        <v>15</v>
      </c>
      <c r="E164" s="9" t="str">
        <f t="shared" si="40"/>
        <v>-</v>
      </c>
      <c r="F164" s="157">
        <f>IF(L158="","",L158)</f>
        <v>9</v>
      </c>
      <c r="G164" s="355" t="str">
        <f>IF(I161="","",I161)</f>
        <v/>
      </c>
      <c r="H164" s="22">
        <f>IF(N161="","",N161)</f>
        <v>15</v>
      </c>
      <c r="I164" s="9" t="str">
        <f t="shared" si="42"/>
        <v>-</v>
      </c>
      <c r="J164" s="157">
        <f>IF(L161="","",L161)</f>
        <v>13</v>
      </c>
      <c r="K164" s="355" t="str">
        <f>IF(M161="","",M161)</f>
        <v>-</v>
      </c>
      <c r="L164" s="360"/>
      <c r="M164" s="343"/>
      <c r="N164" s="343"/>
      <c r="O164" s="344"/>
      <c r="P164" s="33">
        <v>10</v>
      </c>
      <c r="Q164" s="9" t="str">
        <f t="shared" si="37"/>
        <v>-</v>
      </c>
      <c r="R164" s="32">
        <v>15</v>
      </c>
      <c r="S164" s="369"/>
      <c r="T164" s="351"/>
      <c r="U164" s="352"/>
      <c r="V164" s="352"/>
      <c r="W164" s="353"/>
      <c r="X164" s="1"/>
      <c r="Y164" s="18">
        <f>COUNTIF(D163:S165,"○")</f>
        <v>1</v>
      </c>
      <c r="Z164" s="17">
        <f>COUNTIF(D163:S165,"×")</f>
        <v>2</v>
      </c>
      <c r="AA164" s="14">
        <f>(IF((D163&gt;F163),1,0))+(IF((D164&gt;F164),1,0))+(IF((D165&gt;F165),1,0))+(IF((H163&gt;J163),1,0))+(IF((H164&gt;J164),1,0))+(IF((H165&gt;J165),1,0))+(IF((L163&gt;N163),1,0))+(IF((L164&gt;N164),1,0))+(IF((L165&gt;N165),1,0))+(IF((P163&gt;R163),1,0))+(IF((P164&gt;R164),1,0))+(IF((P165&gt;R165),1,0))</f>
        <v>3</v>
      </c>
      <c r="AB164" s="6">
        <f>(IF((D163&lt;F163),1,0))+(IF((D164&lt;F164),1,0))+(IF((D165&lt;F165),1,0))+(IF((H163&lt;J163),1,0))+(IF((H164&lt;J164),1,0))+(IF((H165&lt;J165),1,0))+(IF((L163&lt;N163),1,0))+(IF((L164&lt;N164),1,0))+(IF((L165&lt;N165),1,0))+(IF((P163&lt;R163),1,0))+(IF((P164&lt;R164),1,0))+(IF((P165&lt;R165),1,0))</f>
        <v>4</v>
      </c>
      <c r="AC164" s="13">
        <f>AA164-AB164</f>
        <v>-1</v>
      </c>
      <c r="AD164" s="17">
        <f>SUM(D163:D165,H163:H165,L163:L165,P163:P165)</f>
        <v>79</v>
      </c>
      <c r="AE164" s="17">
        <f>SUM(F163:F165,J163:J165,N163:N165,R163:R165)</f>
        <v>94</v>
      </c>
      <c r="AF164" s="16">
        <f>AD164-AE164</f>
        <v>-15</v>
      </c>
      <c r="AG164" s="141"/>
      <c r="AH164" s="43" t="s">
        <v>159</v>
      </c>
      <c r="AI164" s="44" t="s">
        <v>160</v>
      </c>
      <c r="AJ164" s="23">
        <f>IF(AT158="","",AT158)</f>
        <v>15</v>
      </c>
      <c r="AK164" s="9" t="str">
        <f t="shared" si="41"/>
        <v>-</v>
      </c>
      <c r="AL164" s="157">
        <f>IF(AR158="","",AR158)</f>
        <v>11</v>
      </c>
      <c r="AM164" s="355" t="str">
        <f>IF(AO161="","",AO161)</f>
        <v/>
      </c>
      <c r="AN164" s="22">
        <f>IF(AT161="","",AT161)</f>
        <v>15</v>
      </c>
      <c r="AO164" s="9" t="str">
        <f t="shared" si="43"/>
        <v>-</v>
      </c>
      <c r="AP164" s="157">
        <f>IF(AR161="","",AR161)</f>
        <v>9</v>
      </c>
      <c r="AQ164" s="355" t="str">
        <f>IF(AS161="","",AS161)</f>
        <v>-</v>
      </c>
      <c r="AR164" s="360"/>
      <c r="AS164" s="343"/>
      <c r="AT164" s="343"/>
      <c r="AU164" s="344"/>
      <c r="AV164" s="33">
        <v>15</v>
      </c>
      <c r="AW164" s="9" t="str">
        <f t="shared" si="39"/>
        <v>-</v>
      </c>
      <c r="AX164" s="32">
        <v>4</v>
      </c>
      <c r="AY164" s="369"/>
      <c r="AZ164" s="351"/>
      <c r="BA164" s="352"/>
      <c r="BB164" s="352"/>
      <c r="BC164" s="353"/>
      <c r="BD164" s="1"/>
      <c r="BE164" s="18">
        <f>COUNTIF(AJ163:AY165,"○")</f>
        <v>2</v>
      </c>
      <c r="BF164" s="17">
        <f>COUNTIF(AJ163:AY165,"×")</f>
        <v>1</v>
      </c>
      <c r="BG164" s="14">
        <f>(IF((AJ163&gt;AL163),1,0))+(IF((AJ164&gt;AL164),1,0))+(IF((AJ165&gt;AL165),1,0))+(IF((AN163&gt;AP163),1,0))+(IF((AN164&gt;AP164),1,0))+(IF((AN165&gt;AP165),1,0))+(IF((AR163&gt;AT163),1,0))+(IF((AR164&gt;AT164),1,0))+(IF((AR165&gt;AT165),1,0))+(IF((AV163&gt;AX163),1,0))+(IF((AV164&gt;AX164),1,0))+(IF((AV165&gt;AX165),1,0))</f>
        <v>5</v>
      </c>
      <c r="BH164" s="6">
        <f>(IF((AJ163&lt;AL163),1,0))+(IF((AJ164&lt;AL164),1,0))+(IF((AJ165&lt;AL165),1,0))+(IF((AN163&lt;AP163),1,0))+(IF((AN164&lt;AP164),1,0))+(IF((AN165&lt;AP165),1,0))+(IF((AR163&lt;AT163),1,0))+(IF((AR164&lt;AT164),1,0))+(IF((AR165&lt;AT165),1,0))+(IF((AV163&lt;AX163),1,0))+(IF((AV164&lt;AX164),1,0))+(IF((AV165&lt;AX165),1,0))</f>
        <v>2</v>
      </c>
      <c r="BI164" s="13">
        <f>BG164-BH164</f>
        <v>3</v>
      </c>
      <c r="BJ164" s="17">
        <f>SUM(AJ163:AJ165,AN163:AN165,AR163:AR165,AV163:AV165)</f>
        <v>95</v>
      </c>
      <c r="BK164" s="17">
        <f>SUM(AL163:AL165,AP163:AP165,AT163:AT165,AX163:AX165)</f>
        <v>75</v>
      </c>
      <c r="BL164" s="16">
        <f>BJ164-BK164</f>
        <v>20</v>
      </c>
    </row>
    <row r="165" spans="2:64" ht="10.050000000000001" customHeight="1" x14ac:dyDescent="0.15">
      <c r="B165" s="47"/>
      <c r="C165" s="48"/>
      <c r="D165" s="31" t="str">
        <f>IF(N159="","",N159)</f>
        <v/>
      </c>
      <c r="E165" s="30" t="str">
        <f t="shared" si="40"/>
        <v/>
      </c>
      <c r="F165" s="28" t="str">
        <f>IF(L159="","",L159)</f>
        <v/>
      </c>
      <c r="G165" s="356" t="str">
        <f>IF(I162="","",I162)</f>
        <v/>
      </c>
      <c r="H165" s="29">
        <f>IF(N162="","",N162)</f>
        <v>7</v>
      </c>
      <c r="I165" s="9" t="str">
        <f t="shared" si="42"/>
        <v>-</v>
      </c>
      <c r="J165" s="28">
        <f>IF(L162="","",L162)</f>
        <v>15</v>
      </c>
      <c r="K165" s="356" t="str">
        <f>IF(M162="","",M162)</f>
        <v>-</v>
      </c>
      <c r="L165" s="361"/>
      <c r="M165" s="346"/>
      <c r="N165" s="346"/>
      <c r="O165" s="347"/>
      <c r="P165" s="27"/>
      <c r="Q165" s="9" t="str">
        <f t="shared" si="37"/>
        <v/>
      </c>
      <c r="R165" s="26"/>
      <c r="S165" s="370"/>
      <c r="T165" s="248">
        <f>Y164</f>
        <v>1</v>
      </c>
      <c r="U165" s="249" t="s">
        <v>2</v>
      </c>
      <c r="V165" s="249">
        <f>Z164</f>
        <v>2</v>
      </c>
      <c r="W165" s="250" t="s">
        <v>1</v>
      </c>
      <c r="X165" s="1"/>
      <c r="Y165" s="18"/>
      <c r="Z165" s="17"/>
      <c r="AA165" s="18"/>
      <c r="AB165" s="17"/>
      <c r="AC165" s="16"/>
      <c r="AD165" s="17"/>
      <c r="AE165" s="17"/>
      <c r="AF165" s="16"/>
      <c r="AG165" s="84"/>
      <c r="AH165" s="47"/>
      <c r="AI165" s="83"/>
      <c r="AJ165" s="31">
        <f>IF(AT159="","",AT159)</f>
        <v>8</v>
      </c>
      <c r="AK165" s="30" t="str">
        <f t="shared" si="41"/>
        <v>-</v>
      </c>
      <c r="AL165" s="28">
        <f>IF(AR159="","",AR159)</f>
        <v>15</v>
      </c>
      <c r="AM165" s="356" t="str">
        <f>IF(AO162="","",AO162)</f>
        <v/>
      </c>
      <c r="AN165" s="29" t="str">
        <f>IF(AT162="","",AT162)</f>
        <v/>
      </c>
      <c r="AO165" s="9" t="str">
        <f t="shared" si="43"/>
        <v/>
      </c>
      <c r="AP165" s="28" t="str">
        <f>IF(AR162="","",AR162)</f>
        <v/>
      </c>
      <c r="AQ165" s="356" t="str">
        <f>IF(AS162="","",AS162)</f>
        <v/>
      </c>
      <c r="AR165" s="361"/>
      <c r="AS165" s="346"/>
      <c r="AT165" s="346"/>
      <c r="AU165" s="347"/>
      <c r="AV165" s="27"/>
      <c r="AW165" s="9" t="str">
        <f t="shared" si="39"/>
        <v/>
      </c>
      <c r="AX165" s="26"/>
      <c r="AY165" s="370"/>
      <c r="AZ165" s="248">
        <f>BE164</f>
        <v>2</v>
      </c>
      <c r="BA165" s="249" t="s">
        <v>2</v>
      </c>
      <c r="BB165" s="249">
        <f>BF164</f>
        <v>1</v>
      </c>
      <c r="BC165" s="250" t="s">
        <v>1</v>
      </c>
      <c r="BD165" s="1"/>
      <c r="BE165" s="18"/>
      <c r="BF165" s="17"/>
      <c r="BG165" s="18"/>
      <c r="BH165" s="17"/>
      <c r="BI165" s="16"/>
      <c r="BJ165" s="17"/>
      <c r="BK165" s="17"/>
      <c r="BL165" s="16"/>
    </row>
    <row r="166" spans="2:64" ht="10.050000000000001" customHeight="1" x14ac:dyDescent="0.15">
      <c r="B166" s="79" t="s">
        <v>114</v>
      </c>
      <c r="C166" s="44" t="s">
        <v>116</v>
      </c>
      <c r="D166" s="23">
        <f>IF(R157="","",R157)</f>
        <v>15</v>
      </c>
      <c r="E166" s="9" t="str">
        <f t="shared" si="40"/>
        <v>-</v>
      </c>
      <c r="F166" s="157">
        <f>IF(P157="","",P157)</f>
        <v>9</v>
      </c>
      <c r="G166" s="354" t="str">
        <f>IF(S157="","",IF(S157="○","×",IF(S157="×","○")))</f>
        <v>○</v>
      </c>
      <c r="H166" s="22">
        <f>IF(R160="","",R160)</f>
        <v>9</v>
      </c>
      <c r="I166" s="25" t="str">
        <f t="shared" si="42"/>
        <v>-</v>
      </c>
      <c r="J166" s="157">
        <f>IF(P160="","",P160)</f>
        <v>15</v>
      </c>
      <c r="K166" s="354" t="str">
        <f>IF(S160="","",IF(S160="○","×",IF(S160="×","○")))</f>
        <v>×</v>
      </c>
      <c r="L166" s="24">
        <f>IF(R163="","",R163)</f>
        <v>15</v>
      </c>
      <c r="M166" s="9" t="str">
        <f>IF(L166="","","-")</f>
        <v>-</v>
      </c>
      <c r="N166" s="156">
        <f>IF(P163="","",P163)</f>
        <v>8</v>
      </c>
      <c r="O166" s="354" t="str">
        <f>IF(S163="","",IF(S163="○","×",IF(S163="×","○")))</f>
        <v>○</v>
      </c>
      <c r="P166" s="357"/>
      <c r="Q166" s="358"/>
      <c r="R166" s="358"/>
      <c r="S166" s="394"/>
      <c r="T166" s="362" t="s">
        <v>290</v>
      </c>
      <c r="U166" s="363"/>
      <c r="V166" s="363"/>
      <c r="W166" s="364"/>
      <c r="X166" s="1"/>
      <c r="Y166" s="151"/>
      <c r="Z166" s="152"/>
      <c r="AA166" s="151"/>
      <c r="AB166" s="152"/>
      <c r="AC166" s="15"/>
      <c r="AD166" s="152"/>
      <c r="AE166" s="152"/>
      <c r="AF166" s="15"/>
      <c r="AG166" s="141"/>
      <c r="AH166" s="41" t="s">
        <v>145</v>
      </c>
      <c r="AI166" s="42" t="s">
        <v>147</v>
      </c>
      <c r="AJ166" s="23">
        <f>IF(AX157="","",AX157)</f>
        <v>13</v>
      </c>
      <c r="AK166" s="9" t="str">
        <f t="shared" si="41"/>
        <v>-</v>
      </c>
      <c r="AL166" s="157">
        <f>IF(AV157="","",AV157)</f>
        <v>15</v>
      </c>
      <c r="AM166" s="354" t="str">
        <f>IF(AY157="","",IF(AY157="○","×",IF(AY157="×","○")))</f>
        <v>×</v>
      </c>
      <c r="AN166" s="22">
        <f>IF(AX160="","",AX160)</f>
        <v>11</v>
      </c>
      <c r="AO166" s="25" t="str">
        <f t="shared" si="43"/>
        <v>-</v>
      </c>
      <c r="AP166" s="157">
        <f>IF(AV160="","",AV160)</f>
        <v>15</v>
      </c>
      <c r="AQ166" s="354" t="str">
        <f>IF(AY160="","",IF(AY160="○","×",IF(AY160="×","○")))</f>
        <v>×</v>
      </c>
      <c r="AR166" s="24">
        <f>IF(AX163="","",AX163)</f>
        <v>7</v>
      </c>
      <c r="AS166" s="9" t="str">
        <f>IF(AR166="","","-")</f>
        <v>-</v>
      </c>
      <c r="AT166" s="156">
        <f>IF(AV163="","",AV163)</f>
        <v>15</v>
      </c>
      <c r="AU166" s="354" t="str">
        <f>IF(AY163="","",IF(AY163="○","×",IF(AY163="×","○")))</f>
        <v>×</v>
      </c>
      <c r="AV166" s="357"/>
      <c r="AW166" s="358"/>
      <c r="AX166" s="358"/>
      <c r="AY166" s="394"/>
      <c r="AZ166" s="362" t="s">
        <v>291</v>
      </c>
      <c r="BA166" s="363"/>
      <c r="BB166" s="363"/>
      <c r="BC166" s="364"/>
      <c r="BD166" s="1"/>
      <c r="BE166" s="151"/>
      <c r="BF166" s="152"/>
      <c r="BG166" s="151"/>
      <c r="BH166" s="152"/>
      <c r="BI166" s="15"/>
      <c r="BJ166" s="152"/>
      <c r="BK166" s="152"/>
      <c r="BL166" s="15"/>
    </row>
    <row r="167" spans="2:64" ht="10.050000000000001" customHeight="1" x14ac:dyDescent="0.15">
      <c r="B167" s="79" t="s">
        <v>115</v>
      </c>
      <c r="C167" s="44" t="s">
        <v>116</v>
      </c>
      <c r="D167" s="23">
        <f>IF(R158="","",R158)</f>
        <v>15</v>
      </c>
      <c r="E167" s="9" t="str">
        <f t="shared" si="40"/>
        <v>-</v>
      </c>
      <c r="F167" s="157">
        <f>IF(P158="","",P158)</f>
        <v>8</v>
      </c>
      <c r="G167" s="355" t="str">
        <f>IF(I164="","",I164)</f>
        <v>-</v>
      </c>
      <c r="H167" s="22">
        <f>IF(R161="","",R161)</f>
        <v>13</v>
      </c>
      <c r="I167" s="9" t="str">
        <f t="shared" si="42"/>
        <v>-</v>
      </c>
      <c r="J167" s="157">
        <f>IF(P161="","",P161)</f>
        <v>15</v>
      </c>
      <c r="K167" s="355" t="str">
        <f>IF(M164="","",M164)</f>
        <v/>
      </c>
      <c r="L167" s="22">
        <f>IF(R164="","",R164)</f>
        <v>15</v>
      </c>
      <c r="M167" s="9" t="str">
        <f>IF(L167="","","-")</f>
        <v>-</v>
      </c>
      <c r="N167" s="157">
        <f>IF(P164="","",P164)</f>
        <v>10</v>
      </c>
      <c r="O167" s="355" t="str">
        <f>IF(Q164="","",Q164)</f>
        <v>-</v>
      </c>
      <c r="P167" s="360"/>
      <c r="Q167" s="343"/>
      <c r="R167" s="343"/>
      <c r="S167" s="395"/>
      <c r="T167" s="351"/>
      <c r="U167" s="352"/>
      <c r="V167" s="352"/>
      <c r="W167" s="353"/>
      <c r="X167" s="1"/>
      <c r="Y167" s="18">
        <f>COUNTIF(D166:S168,"○")</f>
        <v>2</v>
      </c>
      <c r="Z167" s="17">
        <f>COUNTIF(D166:S168,"×")</f>
        <v>1</v>
      </c>
      <c r="AA167" s="14">
        <f>(IF((D166&gt;F166),1,0))+(IF((D167&gt;F167),1,0))+(IF((D168&gt;F168),1,0))+(IF((H166&gt;J166),1,0))+(IF((H167&gt;J167),1,0))+(IF((H168&gt;J168),1,0))+(IF((L166&gt;N166),1,0))+(IF((L167&gt;N167),1,0))+(IF((L168&gt;N168),1,0))+(IF((P166&gt;R166),1,0))+(IF((P167&gt;R167),1,0))+(IF((P168&gt;R168),1,0))</f>
        <v>4</v>
      </c>
      <c r="AB167" s="6">
        <f>(IF((D166&lt;F166),1,0))+(IF((D167&lt;F167),1,0))+(IF((D168&lt;F168),1,0))+(IF((H166&lt;J166),1,0))+(IF((H167&lt;J167),1,0))+(IF((H168&lt;J168),1,0))+(IF((L166&lt;N166),1,0))+(IF((L167&lt;N167),1,0))+(IF((L168&lt;N168),1,0))+(IF((P166&lt;R166),1,0))+(IF((P167&lt;R167),1,0))+(IF((P168&lt;R168),1,0))</f>
        <v>2</v>
      </c>
      <c r="AC167" s="13">
        <f>AA167-AB167</f>
        <v>2</v>
      </c>
      <c r="AD167" s="17">
        <f>SUM(D166:D168,H166:H168,L166:L168,P166:P168)</f>
        <v>82</v>
      </c>
      <c r="AE167" s="17">
        <f>SUM(F166:F168,J166:J168,N166:N168,R166:R168)</f>
        <v>65</v>
      </c>
      <c r="AF167" s="16">
        <f>AD167-AE167</f>
        <v>17</v>
      </c>
      <c r="AG167" s="141"/>
      <c r="AH167" s="43" t="s">
        <v>146</v>
      </c>
      <c r="AI167" s="44" t="s">
        <v>148</v>
      </c>
      <c r="AJ167" s="23">
        <f>IF(AX158="","",AX158)</f>
        <v>11</v>
      </c>
      <c r="AK167" s="9" t="str">
        <f t="shared" si="41"/>
        <v>-</v>
      </c>
      <c r="AL167" s="157">
        <f>IF(AV158="","",AV158)</f>
        <v>15</v>
      </c>
      <c r="AM167" s="355" t="str">
        <f>IF(AO164="","",AO164)</f>
        <v>-</v>
      </c>
      <c r="AN167" s="22">
        <f>IF(AX161="","",AX161)</f>
        <v>7</v>
      </c>
      <c r="AO167" s="9" t="str">
        <f t="shared" si="43"/>
        <v>-</v>
      </c>
      <c r="AP167" s="157">
        <f>IF(AV161="","",AV161)</f>
        <v>15</v>
      </c>
      <c r="AQ167" s="355" t="str">
        <f>IF(AS164="","",AS164)</f>
        <v/>
      </c>
      <c r="AR167" s="22">
        <f>IF(AX164="","",AX164)</f>
        <v>4</v>
      </c>
      <c r="AS167" s="9" t="str">
        <f>IF(AR167="","","-")</f>
        <v>-</v>
      </c>
      <c r="AT167" s="157">
        <f>IF(AV164="","",AV164)</f>
        <v>15</v>
      </c>
      <c r="AU167" s="355" t="str">
        <f>IF(AW164="","",AW164)</f>
        <v>-</v>
      </c>
      <c r="AV167" s="360"/>
      <c r="AW167" s="343"/>
      <c r="AX167" s="343"/>
      <c r="AY167" s="395"/>
      <c r="AZ167" s="351"/>
      <c r="BA167" s="352"/>
      <c r="BB167" s="352"/>
      <c r="BC167" s="353"/>
      <c r="BD167" s="1"/>
      <c r="BE167" s="18">
        <f>COUNTIF(AJ166:AY168,"○")</f>
        <v>0</v>
      </c>
      <c r="BF167" s="17">
        <f>COUNTIF(AJ166:AY168,"×")</f>
        <v>3</v>
      </c>
      <c r="BG167" s="14">
        <f>(IF((AJ166&gt;AL166),1,0))+(IF((AJ167&gt;AL167),1,0))+(IF((AJ168&gt;AL168),1,0))+(IF((AN166&gt;AP166),1,0))+(IF((AN167&gt;AP167),1,0))+(IF((AN168&gt;AP168),1,0))+(IF((AR166&gt;AT166),1,0))+(IF((AR167&gt;AT167),1,0))+(IF((AR168&gt;AT168),1,0))+(IF((AV166&gt;AX166),1,0))+(IF((AV167&gt;AX167),1,0))+(IF((AV168&gt;AX168),1,0))</f>
        <v>0</v>
      </c>
      <c r="BH167" s="6">
        <f>(IF((AJ166&lt;AL166),1,0))+(IF((AJ167&lt;AL167),1,0))+(IF((AJ168&lt;AL168),1,0))+(IF((AN166&lt;AP166),1,0))+(IF((AN167&lt;AP167),1,0))+(IF((AN168&lt;AP168),1,0))+(IF((AR166&lt;AT166),1,0))+(IF((AR167&lt;AT167),1,0))+(IF((AR168&lt;AT168),1,0))+(IF((AV166&lt;AX166),1,0))+(IF((AV167&lt;AX167),1,0))+(IF((AV168&lt;AX168),1,0))</f>
        <v>6</v>
      </c>
      <c r="BI167" s="13">
        <f>BG167-BH167</f>
        <v>-6</v>
      </c>
      <c r="BJ167" s="17">
        <f>SUM(AJ166:AJ168,AN166:AN168,AR166:AR168,AV166:AV168)</f>
        <v>53</v>
      </c>
      <c r="BK167" s="17">
        <f>SUM(AL166:AL168,AP166:AP168,AT166:AT168,AX166:AX168)</f>
        <v>90</v>
      </c>
      <c r="BL167" s="16">
        <f>BJ167-BK167</f>
        <v>-37</v>
      </c>
    </row>
    <row r="168" spans="2:64" ht="10.050000000000001" customHeight="1" thickBot="1" x14ac:dyDescent="0.2">
      <c r="B168" s="45"/>
      <c r="C168" s="46"/>
      <c r="D168" s="21" t="str">
        <f>IF(R159="","",R159)</f>
        <v/>
      </c>
      <c r="E168" s="19" t="str">
        <f t="shared" si="40"/>
        <v/>
      </c>
      <c r="F168" s="158" t="str">
        <f>IF(P159="","",P159)</f>
        <v/>
      </c>
      <c r="G168" s="402" t="str">
        <f>IF(I165="","",I165)</f>
        <v>-</v>
      </c>
      <c r="H168" s="20" t="str">
        <f>IF(R162="","",R162)</f>
        <v/>
      </c>
      <c r="I168" s="19" t="str">
        <f t="shared" si="42"/>
        <v/>
      </c>
      <c r="J168" s="158" t="str">
        <f>IF(P162="","",P162)</f>
        <v/>
      </c>
      <c r="K168" s="402" t="str">
        <f>IF(M165="","",M165)</f>
        <v/>
      </c>
      <c r="L168" s="20" t="str">
        <f>IF(R165="","",R165)</f>
        <v/>
      </c>
      <c r="M168" s="19" t="str">
        <f>IF(L168="","","-")</f>
        <v/>
      </c>
      <c r="N168" s="158" t="str">
        <f>IF(P165="","",P165)</f>
        <v/>
      </c>
      <c r="O168" s="402" t="str">
        <f>IF(Q165="","",Q165)</f>
        <v/>
      </c>
      <c r="P168" s="396"/>
      <c r="Q168" s="397"/>
      <c r="R168" s="397"/>
      <c r="S168" s="398"/>
      <c r="T168" s="5">
        <f>Y167</f>
        <v>2</v>
      </c>
      <c r="U168" s="4" t="s">
        <v>2</v>
      </c>
      <c r="V168" s="4">
        <f>Z167</f>
        <v>1</v>
      </c>
      <c r="W168" s="3" t="s">
        <v>1</v>
      </c>
      <c r="X168" s="1"/>
      <c r="Y168" s="12"/>
      <c r="Z168" s="11"/>
      <c r="AA168" s="12"/>
      <c r="AB168" s="11"/>
      <c r="AC168" s="10"/>
      <c r="AD168" s="11"/>
      <c r="AE168" s="11"/>
      <c r="AF168" s="10"/>
      <c r="AG168" s="84"/>
      <c r="AH168" s="45"/>
      <c r="AI168" s="46"/>
      <c r="AJ168" s="21" t="str">
        <f>IF(AX159="","",AX159)</f>
        <v/>
      </c>
      <c r="AK168" s="19" t="str">
        <f t="shared" si="41"/>
        <v/>
      </c>
      <c r="AL168" s="158" t="str">
        <f>IF(AV159="","",AV159)</f>
        <v/>
      </c>
      <c r="AM168" s="402" t="str">
        <f>IF(AO165="","",AO165)</f>
        <v/>
      </c>
      <c r="AN168" s="20" t="str">
        <f>IF(AX162="","",AX162)</f>
        <v/>
      </c>
      <c r="AO168" s="19" t="str">
        <f t="shared" si="43"/>
        <v/>
      </c>
      <c r="AP168" s="158" t="str">
        <f>IF(AV162="","",AV162)</f>
        <v/>
      </c>
      <c r="AQ168" s="402" t="str">
        <f>IF(AS165="","",AS165)</f>
        <v/>
      </c>
      <c r="AR168" s="20" t="str">
        <f>IF(AX165="","",AX165)</f>
        <v/>
      </c>
      <c r="AS168" s="19" t="str">
        <f>IF(AR168="","","-")</f>
        <v/>
      </c>
      <c r="AT168" s="158" t="str">
        <f>IF(AV165="","",AV165)</f>
        <v/>
      </c>
      <c r="AU168" s="402" t="str">
        <f>IF(AW165="","",AW165)</f>
        <v/>
      </c>
      <c r="AV168" s="396"/>
      <c r="AW168" s="397"/>
      <c r="AX168" s="397"/>
      <c r="AY168" s="398"/>
      <c r="AZ168" s="5">
        <f>BE167</f>
        <v>0</v>
      </c>
      <c r="BA168" s="4" t="s">
        <v>2</v>
      </c>
      <c r="BB168" s="4">
        <f>BF167</f>
        <v>3</v>
      </c>
      <c r="BC168" s="3" t="s">
        <v>1</v>
      </c>
      <c r="BD168" s="1"/>
      <c r="BE168" s="12"/>
      <c r="BF168" s="11"/>
      <c r="BG168" s="12"/>
      <c r="BH168" s="11"/>
      <c r="BI168" s="10"/>
      <c r="BJ168" s="11"/>
      <c r="BK168" s="11"/>
      <c r="BL168" s="10"/>
    </row>
    <row r="169" spans="2:64" ht="4.95" customHeight="1" thickBot="1" x14ac:dyDescent="0.25">
      <c r="B169" s="54"/>
      <c r="C169" s="83"/>
      <c r="D169" s="104"/>
      <c r="E169" s="86"/>
      <c r="F169" s="104"/>
      <c r="G169" s="104"/>
      <c r="H169" s="104"/>
      <c r="I169" s="86"/>
      <c r="J169" s="104"/>
      <c r="K169" s="104"/>
      <c r="L169" s="104"/>
      <c r="M169" s="86"/>
      <c r="N169" s="104"/>
      <c r="O169" s="104"/>
      <c r="P169" s="104"/>
      <c r="Q169" s="104"/>
      <c r="R169" s="104"/>
      <c r="S169" s="10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54"/>
      <c r="AI169" s="83"/>
      <c r="AJ169" s="104"/>
      <c r="AK169" s="86"/>
      <c r="AL169" s="104"/>
      <c r="AM169" s="104"/>
      <c r="AN169" s="104"/>
      <c r="AO169" s="86"/>
      <c r="AP169" s="104"/>
      <c r="AQ169" s="104"/>
      <c r="AR169" s="104"/>
      <c r="AS169" s="86"/>
      <c r="AT169" s="104"/>
      <c r="AU169" s="104"/>
      <c r="AV169" s="104"/>
      <c r="AW169" s="104"/>
      <c r="AX169" s="104"/>
      <c r="AY169" s="104"/>
      <c r="AZ169" s="84"/>
      <c r="BA169" s="84"/>
      <c r="BB169" s="84"/>
      <c r="BC169" s="84"/>
    </row>
    <row r="170" spans="2:64" ht="10.050000000000001" customHeight="1" x14ac:dyDescent="0.15">
      <c r="B170" s="407" t="s">
        <v>49</v>
      </c>
      <c r="C170" s="371"/>
      <c r="D170" s="375" t="str">
        <f>B172</f>
        <v>池田紘一</v>
      </c>
      <c r="E170" s="376"/>
      <c r="F170" s="376"/>
      <c r="G170" s="377"/>
      <c r="H170" s="378" t="str">
        <f>B175</f>
        <v>白石章浩</v>
      </c>
      <c r="I170" s="376"/>
      <c r="J170" s="376"/>
      <c r="K170" s="377"/>
      <c r="L170" s="378" t="str">
        <f>B178</f>
        <v>藤原　誠</v>
      </c>
      <c r="M170" s="376"/>
      <c r="N170" s="376"/>
      <c r="O170" s="377"/>
      <c r="P170" s="378" t="str">
        <f>B181</f>
        <v>合田義久</v>
      </c>
      <c r="Q170" s="376"/>
      <c r="R170" s="376"/>
      <c r="S170" s="379"/>
      <c r="T170" s="380" t="s">
        <v>4</v>
      </c>
      <c r="U170" s="381"/>
      <c r="V170" s="381"/>
      <c r="W170" s="382"/>
      <c r="X170" s="1"/>
      <c r="Y170" s="447" t="s">
        <v>23</v>
      </c>
      <c r="Z170" s="449"/>
      <c r="AA170" s="447" t="s">
        <v>22</v>
      </c>
      <c r="AB170" s="448"/>
      <c r="AC170" s="449"/>
      <c r="AD170" s="403" t="s">
        <v>21</v>
      </c>
      <c r="AE170" s="404"/>
      <c r="AF170" s="405"/>
      <c r="AG170" s="135"/>
    </row>
    <row r="171" spans="2:64" ht="10.050000000000001" customHeight="1" thickBot="1" x14ac:dyDescent="0.2">
      <c r="B171" s="408"/>
      <c r="C171" s="373"/>
      <c r="D171" s="383" t="str">
        <f>B173</f>
        <v>坂本たまみ</v>
      </c>
      <c r="E171" s="384"/>
      <c r="F171" s="384"/>
      <c r="G171" s="385"/>
      <c r="H171" s="386" t="str">
        <f>B176</f>
        <v>藤田　彩</v>
      </c>
      <c r="I171" s="384"/>
      <c r="J171" s="384"/>
      <c r="K171" s="385"/>
      <c r="L171" s="386" t="str">
        <f>B179</f>
        <v>楠橋直子</v>
      </c>
      <c r="M171" s="384"/>
      <c r="N171" s="384"/>
      <c r="O171" s="385"/>
      <c r="P171" s="386" t="str">
        <f>B182</f>
        <v>合田亜里砂</v>
      </c>
      <c r="Q171" s="384"/>
      <c r="R171" s="384"/>
      <c r="S171" s="387"/>
      <c r="T171" s="391" t="s">
        <v>3</v>
      </c>
      <c r="U171" s="392"/>
      <c r="V171" s="392"/>
      <c r="W171" s="393"/>
      <c r="X171" s="1"/>
      <c r="Y171" s="153" t="s">
        <v>20</v>
      </c>
      <c r="Z171" s="154" t="s">
        <v>1</v>
      </c>
      <c r="AA171" s="153" t="s">
        <v>24</v>
      </c>
      <c r="AB171" s="154" t="s">
        <v>19</v>
      </c>
      <c r="AC171" s="155" t="s">
        <v>18</v>
      </c>
      <c r="AD171" s="154" t="s">
        <v>24</v>
      </c>
      <c r="AE171" s="154" t="s">
        <v>19</v>
      </c>
      <c r="AF171" s="155" t="s">
        <v>18</v>
      </c>
      <c r="AG171" s="135"/>
    </row>
    <row r="172" spans="2:64" ht="10.050000000000001" customHeight="1" x14ac:dyDescent="0.15">
      <c r="B172" s="79" t="s">
        <v>186</v>
      </c>
      <c r="C172" s="44" t="s">
        <v>188</v>
      </c>
      <c r="D172" s="339"/>
      <c r="E172" s="340"/>
      <c r="F172" s="340"/>
      <c r="G172" s="341"/>
      <c r="H172" s="33">
        <v>15</v>
      </c>
      <c r="I172" s="9" t="str">
        <f>IF(H172="","","-")</f>
        <v>-</v>
      </c>
      <c r="J172" s="32">
        <v>14</v>
      </c>
      <c r="K172" s="388" t="str">
        <f>IF(H172&lt;&gt;"",IF(H172&gt;J172,IF(H173&gt;J173,"○",IF(H174&gt;J174,"○","×")),IF(H173&gt;J173,IF(H174&gt;J174,"○","×"),"×")),"")</f>
        <v>×</v>
      </c>
      <c r="L172" s="33">
        <v>9</v>
      </c>
      <c r="M172" s="35" t="str">
        <f t="shared" ref="M172:M177" si="44">IF(L172="","","-")</f>
        <v>-</v>
      </c>
      <c r="N172" s="37">
        <v>15</v>
      </c>
      <c r="O172" s="388" t="str">
        <f>IF(L172&lt;&gt;"",IF(L172&gt;N172,IF(L173&gt;N173,"○",IF(L174&gt;N174,"○","×")),IF(L173&gt;N173,IF(L174&gt;N174,"○","×"),"×")),"")</f>
        <v>×</v>
      </c>
      <c r="P172" s="198">
        <v>15</v>
      </c>
      <c r="Q172" s="199" t="str">
        <f t="shared" ref="Q172:Q180" si="45">IF(P172="","","-")</f>
        <v>-</v>
      </c>
      <c r="R172" s="200">
        <v>0</v>
      </c>
      <c r="S172" s="389" t="str">
        <f>IF(P172&lt;&gt;"",IF(P172&gt;R172,IF(P173&gt;R173,"○",IF(P174&gt;R174,"○","×")),IF(P173&gt;R173,IF(P174&gt;R174,"○","×"),"×")),"")</f>
        <v>○</v>
      </c>
      <c r="T172" s="348" t="s">
        <v>293</v>
      </c>
      <c r="U172" s="349"/>
      <c r="V172" s="349"/>
      <c r="W172" s="350"/>
      <c r="X172" s="1"/>
      <c r="Y172" s="18"/>
      <c r="Z172" s="17"/>
      <c r="AA172" s="151"/>
      <c r="AB172" s="152"/>
      <c r="AC172" s="15"/>
      <c r="AD172" s="17"/>
      <c r="AE172" s="17"/>
      <c r="AF172" s="16"/>
      <c r="AG172" s="141"/>
    </row>
    <row r="173" spans="2:64" ht="10.050000000000001" customHeight="1" x14ac:dyDescent="0.15">
      <c r="B173" s="79" t="s">
        <v>187</v>
      </c>
      <c r="C173" s="44" t="s">
        <v>188</v>
      </c>
      <c r="D173" s="342"/>
      <c r="E173" s="343"/>
      <c r="F173" s="343"/>
      <c r="G173" s="344"/>
      <c r="H173" s="33">
        <v>5</v>
      </c>
      <c r="I173" s="9" t="str">
        <f>IF(H173="","","-")</f>
        <v>-</v>
      </c>
      <c r="J173" s="34">
        <v>15</v>
      </c>
      <c r="K173" s="366"/>
      <c r="L173" s="33">
        <v>9</v>
      </c>
      <c r="M173" s="9" t="str">
        <f t="shared" si="44"/>
        <v>-</v>
      </c>
      <c r="N173" s="32">
        <v>15</v>
      </c>
      <c r="O173" s="366"/>
      <c r="P173" s="201">
        <v>15</v>
      </c>
      <c r="Q173" s="202" t="str">
        <f t="shared" si="45"/>
        <v>-</v>
      </c>
      <c r="R173" s="200">
        <v>0</v>
      </c>
      <c r="S173" s="390"/>
      <c r="T173" s="351"/>
      <c r="U173" s="352"/>
      <c r="V173" s="352"/>
      <c r="W173" s="353"/>
      <c r="X173" s="1"/>
      <c r="Y173" s="18">
        <f>COUNTIF(D172:S174,"○")</f>
        <v>1</v>
      </c>
      <c r="Z173" s="17">
        <f>COUNTIF(D172:S174,"×")</f>
        <v>2</v>
      </c>
      <c r="AA173" s="14">
        <f>(IF((D172&gt;F172),1,0))+(IF((D173&gt;F173),1,0))+(IF((D174&gt;F174),1,0))+(IF((H172&gt;J172),1,0))+(IF((H173&gt;J173),1,0))+(IF((H174&gt;J174),1,0))+(IF((L172&gt;N172),1,0))+(IF((L173&gt;N173),1,0))+(IF((L174&gt;N174),1,0))+(IF((P172&gt;R172),1,0))+(IF((P173&gt;R173),1,0))+(IF((P174&gt;R174),1,0))</f>
        <v>3</v>
      </c>
      <c r="AB173" s="6">
        <f>(IF((D172&lt;F172),1,0))+(IF((D173&lt;F173),1,0))+(IF((D174&lt;F174),1,0))+(IF((H172&lt;J172),1,0))+(IF((H173&lt;J173),1,0))+(IF((H174&lt;J174),1,0))+(IF((L172&lt;N172),1,0))+(IF((L173&lt;N173),1,0))+(IF((L174&lt;N174),1,0))+(IF((P172&lt;R172),1,0))+(IF((P173&lt;R173),1,0))+(IF((P174&lt;R174),1,0))</f>
        <v>4</v>
      </c>
      <c r="AC173" s="13">
        <f>AA173-AB173</f>
        <v>-1</v>
      </c>
      <c r="AD173" s="17">
        <f>SUM(D172:D174,H172:H174,L172:L174,P172:P174)</f>
        <v>78</v>
      </c>
      <c r="AE173" s="17">
        <f>SUM(F172:F174,J172:J174,N172:N174,R172:R174)</f>
        <v>74</v>
      </c>
      <c r="AF173" s="16">
        <f>AD173-AE173</f>
        <v>4</v>
      </c>
      <c r="AG173" s="141"/>
    </row>
    <row r="174" spans="2:64" ht="10.050000000000001" customHeight="1" x14ac:dyDescent="0.15">
      <c r="B174" s="47"/>
      <c r="C174" s="83"/>
      <c r="D174" s="345"/>
      <c r="E174" s="346"/>
      <c r="F174" s="346"/>
      <c r="G174" s="347"/>
      <c r="H174" s="27">
        <v>10</v>
      </c>
      <c r="I174" s="9" t="str">
        <f>IF(H174="","","-")</f>
        <v>-</v>
      </c>
      <c r="J174" s="26">
        <v>15</v>
      </c>
      <c r="K174" s="367"/>
      <c r="L174" s="27"/>
      <c r="M174" s="30" t="str">
        <f t="shared" si="44"/>
        <v/>
      </c>
      <c r="N174" s="26"/>
      <c r="O174" s="366"/>
      <c r="P174" s="203"/>
      <c r="Q174" s="204" t="str">
        <f t="shared" si="45"/>
        <v/>
      </c>
      <c r="R174" s="205"/>
      <c r="S174" s="390"/>
      <c r="T174" s="248">
        <f>Y173</f>
        <v>1</v>
      </c>
      <c r="U174" s="249" t="s">
        <v>2</v>
      </c>
      <c r="V174" s="249">
        <f>Z173</f>
        <v>2</v>
      </c>
      <c r="W174" s="250" t="s">
        <v>1</v>
      </c>
      <c r="X174" s="1"/>
      <c r="Y174" s="18"/>
      <c r="Z174" s="17"/>
      <c r="AA174" s="18"/>
      <c r="AB174" s="17"/>
      <c r="AC174" s="16"/>
      <c r="AD174" s="17"/>
      <c r="AE174" s="17"/>
      <c r="AF174" s="16"/>
      <c r="AG174" s="84"/>
    </row>
    <row r="175" spans="2:64" ht="10.050000000000001" customHeight="1" x14ac:dyDescent="0.15">
      <c r="B175" s="79" t="s">
        <v>168</v>
      </c>
      <c r="C175" s="42" t="s">
        <v>170</v>
      </c>
      <c r="D175" s="23">
        <f>IF(J172="","",J172)</f>
        <v>14</v>
      </c>
      <c r="E175" s="9" t="str">
        <f t="shared" ref="E175:E183" si="46">IF(D175="","","-")</f>
        <v>-</v>
      </c>
      <c r="F175" s="157">
        <f>IF(H172="","",H172)</f>
        <v>15</v>
      </c>
      <c r="G175" s="354" t="str">
        <f>IF(K172="","",IF(K172="○","×",IF(K172="×","○")))</f>
        <v>○</v>
      </c>
      <c r="H175" s="357"/>
      <c r="I175" s="358"/>
      <c r="J175" s="358"/>
      <c r="K175" s="359"/>
      <c r="L175" s="33">
        <v>10</v>
      </c>
      <c r="M175" s="9" t="str">
        <f t="shared" si="44"/>
        <v>-</v>
      </c>
      <c r="N175" s="32">
        <v>15</v>
      </c>
      <c r="O175" s="365" t="str">
        <f>IF(L175&lt;&gt;"",IF(L175&gt;N175,IF(L176&gt;N176,"○",IF(L177&gt;N177,"○","×")),IF(L176&gt;N176,IF(L177&gt;N177,"○","×"),"×")),"")</f>
        <v>○</v>
      </c>
      <c r="P175" s="201">
        <v>15</v>
      </c>
      <c r="Q175" s="202" t="str">
        <f t="shared" si="45"/>
        <v>-</v>
      </c>
      <c r="R175" s="200">
        <v>0</v>
      </c>
      <c r="S175" s="438" t="str">
        <f>IF(P175&lt;&gt;"",IF(P175&gt;R175,IF(P176&gt;R176,"○",IF(P177&gt;R177,"○","×")),IF(P176&gt;R176,IF(P177&gt;R177,"○","×"),"×")),"")</f>
        <v>○</v>
      </c>
      <c r="T175" s="362" t="s">
        <v>289</v>
      </c>
      <c r="U175" s="363"/>
      <c r="V175" s="363"/>
      <c r="W175" s="364"/>
      <c r="X175" s="1"/>
      <c r="Y175" s="151"/>
      <c r="Z175" s="152"/>
      <c r="AA175" s="151"/>
      <c r="AB175" s="152"/>
      <c r="AC175" s="15"/>
      <c r="AD175" s="152"/>
      <c r="AE175" s="152"/>
      <c r="AF175" s="15"/>
      <c r="AG175" s="141"/>
      <c r="AH175" s="87"/>
      <c r="AI175" s="87"/>
    </row>
    <row r="176" spans="2:64" ht="10.050000000000001" customHeight="1" x14ac:dyDescent="0.15">
      <c r="B176" s="79" t="s">
        <v>169</v>
      </c>
      <c r="C176" s="44" t="s">
        <v>170</v>
      </c>
      <c r="D176" s="23">
        <f>IF(J173="","",J173)</f>
        <v>15</v>
      </c>
      <c r="E176" s="9" t="str">
        <f t="shared" si="46"/>
        <v>-</v>
      </c>
      <c r="F176" s="157">
        <f>IF(H173="","",H173)</f>
        <v>5</v>
      </c>
      <c r="G176" s="355" t="str">
        <f>IF(I173="","",I173)</f>
        <v>-</v>
      </c>
      <c r="H176" s="360"/>
      <c r="I176" s="343"/>
      <c r="J176" s="343"/>
      <c r="K176" s="344"/>
      <c r="L176" s="33">
        <v>15</v>
      </c>
      <c r="M176" s="9" t="str">
        <f t="shared" si="44"/>
        <v>-</v>
      </c>
      <c r="N176" s="32">
        <v>11</v>
      </c>
      <c r="O176" s="366"/>
      <c r="P176" s="201">
        <v>15</v>
      </c>
      <c r="Q176" s="202" t="str">
        <f t="shared" si="45"/>
        <v>-</v>
      </c>
      <c r="R176" s="200">
        <v>0</v>
      </c>
      <c r="S176" s="390"/>
      <c r="T176" s="351"/>
      <c r="U176" s="352"/>
      <c r="V176" s="352"/>
      <c r="W176" s="353"/>
      <c r="X176" s="1"/>
      <c r="Y176" s="18">
        <f>COUNTIF(D175:S177,"○")</f>
        <v>3</v>
      </c>
      <c r="Z176" s="17">
        <f>COUNTIF(D175:S177,"×")</f>
        <v>0</v>
      </c>
      <c r="AA176" s="14">
        <f>(IF((D175&gt;F175),1,0))+(IF((D176&gt;F176),1,0))+(IF((D177&gt;F177),1,0))+(IF((H175&gt;J175),1,0))+(IF((H176&gt;J176),1,0))+(IF((H177&gt;J177),1,0))+(IF((L175&gt;N175),1,0))+(IF((L176&gt;N176),1,0))+(IF((L177&gt;N177),1,0))+(IF((P175&gt;R175),1,0))+(IF((P176&gt;R176),1,0))+(IF((P177&gt;R177),1,0))</f>
        <v>6</v>
      </c>
      <c r="AB176" s="6">
        <f>(IF((D175&lt;F175),1,0))+(IF((D176&lt;F176),1,0))+(IF((D177&lt;F177),1,0))+(IF((H175&lt;J175),1,0))+(IF((H176&lt;J176),1,0))+(IF((H177&lt;J177),1,0))+(IF((L175&lt;N175),1,0))+(IF((L176&lt;N176),1,0))+(IF((L177&lt;N177),1,0))+(IF((P175&lt;R175),1,0))+(IF((P176&lt;R176),1,0))+(IF((P177&lt;R177),1,0))</f>
        <v>2</v>
      </c>
      <c r="AC176" s="13">
        <f>AA176-AB176</f>
        <v>4</v>
      </c>
      <c r="AD176" s="17">
        <f>SUM(D175:D177,H175:H177,L175:L177,P175:P177)</f>
        <v>114</v>
      </c>
      <c r="AE176" s="17">
        <f>SUM(F175:F177,J175:J177,N175:N177,R175:R177)</f>
        <v>66</v>
      </c>
      <c r="AF176" s="16">
        <f>AD176-AE176</f>
        <v>48</v>
      </c>
      <c r="AG176" s="141"/>
      <c r="AH176" s="87"/>
      <c r="AI176" s="87"/>
    </row>
    <row r="177" spans="1:66" ht="10.050000000000001" customHeight="1" x14ac:dyDescent="0.15">
      <c r="B177" s="47"/>
      <c r="C177" s="48"/>
      <c r="D177" s="31">
        <f>IF(J174="","",J174)</f>
        <v>15</v>
      </c>
      <c r="E177" s="9" t="str">
        <f t="shared" si="46"/>
        <v>-</v>
      </c>
      <c r="F177" s="28">
        <f>IF(H174="","",H174)</f>
        <v>10</v>
      </c>
      <c r="G177" s="356" t="str">
        <f>IF(I174="","",I174)</f>
        <v>-</v>
      </c>
      <c r="H177" s="361"/>
      <c r="I177" s="346"/>
      <c r="J177" s="346"/>
      <c r="K177" s="347"/>
      <c r="L177" s="27">
        <v>15</v>
      </c>
      <c r="M177" s="9" t="str">
        <f t="shared" si="44"/>
        <v>-</v>
      </c>
      <c r="N177" s="26">
        <v>10</v>
      </c>
      <c r="O177" s="367"/>
      <c r="P177" s="203"/>
      <c r="Q177" s="204" t="str">
        <f t="shared" si="45"/>
        <v/>
      </c>
      <c r="R177" s="205"/>
      <c r="S177" s="439"/>
      <c r="T177" s="248">
        <f>Y176</f>
        <v>3</v>
      </c>
      <c r="U177" s="249" t="s">
        <v>2</v>
      </c>
      <c r="V177" s="249">
        <f>Z176</f>
        <v>0</v>
      </c>
      <c r="W177" s="250" t="s">
        <v>1</v>
      </c>
      <c r="X177" s="1"/>
      <c r="Y177" s="12"/>
      <c r="Z177" s="11"/>
      <c r="AA177" s="12"/>
      <c r="AB177" s="11"/>
      <c r="AC177" s="10"/>
      <c r="AD177" s="11"/>
      <c r="AE177" s="11"/>
      <c r="AF177" s="10"/>
      <c r="AG177" s="84"/>
    </row>
    <row r="178" spans="1:66" ht="10.050000000000001" customHeight="1" x14ac:dyDescent="0.15">
      <c r="B178" s="43" t="s">
        <v>156</v>
      </c>
      <c r="C178" s="44" t="s">
        <v>155</v>
      </c>
      <c r="D178" s="23">
        <f>IF(N172="","",N172)</f>
        <v>15</v>
      </c>
      <c r="E178" s="25" t="str">
        <f t="shared" si="46"/>
        <v>-</v>
      </c>
      <c r="F178" s="157">
        <f>IF(L172="","",L172)</f>
        <v>9</v>
      </c>
      <c r="G178" s="354" t="str">
        <f>IF(O172="","",IF(O172="○","×",IF(O172="×","○")))</f>
        <v>○</v>
      </c>
      <c r="H178" s="22">
        <f>IF(N175="","",N175)</f>
        <v>15</v>
      </c>
      <c r="I178" s="9" t="str">
        <f t="shared" ref="I178:I183" si="47">IF(H178="","","-")</f>
        <v>-</v>
      </c>
      <c r="J178" s="157">
        <f>IF(L175="","",L175)</f>
        <v>10</v>
      </c>
      <c r="K178" s="354" t="str">
        <f>IF(O175="","",IF(O175="○","×",IF(O175="×","○")))</f>
        <v>×</v>
      </c>
      <c r="L178" s="357"/>
      <c r="M178" s="358"/>
      <c r="N178" s="358"/>
      <c r="O178" s="359"/>
      <c r="P178" s="33">
        <v>12</v>
      </c>
      <c r="Q178" s="9" t="str">
        <f t="shared" si="45"/>
        <v>-</v>
      </c>
      <c r="R178" s="32">
        <v>15</v>
      </c>
      <c r="S178" s="369" t="str">
        <f>IF(P178&lt;&gt;"",IF(P178&gt;R178,IF(P179&gt;R179,"○",IF(P180&gt;R180,"○","×")),IF(P179&gt;R179,IF(P180&gt;R180,"○","×"),"×")),"")</f>
        <v>○</v>
      </c>
      <c r="T178" s="362" t="s">
        <v>290</v>
      </c>
      <c r="U178" s="363"/>
      <c r="V178" s="363"/>
      <c r="W178" s="364"/>
      <c r="X178" s="1"/>
      <c r="Y178" s="18"/>
      <c r="Z178" s="17"/>
      <c r="AA178" s="18"/>
      <c r="AB178" s="17"/>
      <c r="AC178" s="16"/>
      <c r="AD178" s="17"/>
      <c r="AE178" s="17"/>
      <c r="AF178" s="16"/>
      <c r="AG178" s="141"/>
      <c r="AH178" s="87"/>
      <c r="AI178" s="87"/>
    </row>
    <row r="179" spans="1:66" ht="10.050000000000001" customHeight="1" x14ac:dyDescent="0.15">
      <c r="B179" s="43" t="s">
        <v>157</v>
      </c>
      <c r="C179" s="44" t="s">
        <v>155</v>
      </c>
      <c r="D179" s="23">
        <f>IF(N173="","",N173)</f>
        <v>15</v>
      </c>
      <c r="E179" s="9" t="str">
        <f t="shared" si="46"/>
        <v>-</v>
      </c>
      <c r="F179" s="157">
        <f>IF(L173="","",L173)</f>
        <v>9</v>
      </c>
      <c r="G179" s="355" t="str">
        <f>IF(I176="","",I176)</f>
        <v/>
      </c>
      <c r="H179" s="22">
        <f>IF(N176="","",N176)</f>
        <v>11</v>
      </c>
      <c r="I179" s="9" t="str">
        <f t="shared" si="47"/>
        <v>-</v>
      </c>
      <c r="J179" s="157">
        <f>IF(L176="","",L176)</f>
        <v>15</v>
      </c>
      <c r="K179" s="355" t="str">
        <f>IF(M176="","",M176)</f>
        <v>-</v>
      </c>
      <c r="L179" s="360"/>
      <c r="M179" s="343"/>
      <c r="N179" s="343"/>
      <c r="O179" s="344"/>
      <c r="P179" s="201">
        <v>15</v>
      </c>
      <c r="Q179" s="202" t="str">
        <f t="shared" si="45"/>
        <v>-</v>
      </c>
      <c r="R179" s="200">
        <v>0</v>
      </c>
      <c r="S179" s="369"/>
      <c r="T179" s="351"/>
      <c r="U179" s="352"/>
      <c r="V179" s="352"/>
      <c r="W179" s="353"/>
      <c r="X179" s="1"/>
      <c r="Y179" s="18">
        <f>COUNTIF(D178:S180,"○")</f>
        <v>2</v>
      </c>
      <c r="Z179" s="17">
        <f>COUNTIF(D178:S180,"×")</f>
        <v>1</v>
      </c>
      <c r="AA179" s="14">
        <f>(IF((D178&gt;F178),1,0))+(IF((D179&gt;F179),1,0))+(IF((D180&gt;F180),1,0))+(IF((H178&gt;J178),1,0))+(IF((H179&gt;J179),1,0))+(IF((H180&gt;J180),1,0))+(IF((L178&gt;N178),1,0))+(IF((L179&gt;N179),1,0))+(IF((L180&gt;N180),1,0))+(IF((P178&gt;R178),1,0))+(IF((P179&gt;R179),1,0))+(IF((P180&gt;R180),1,0))</f>
        <v>5</v>
      </c>
      <c r="AB179" s="6">
        <f>(IF((D178&lt;F178),1,0))+(IF((D179&lt;F179),1,0))+(IF((D180&lt;F180),1,0))+(IF((H178&lt;J178),1,0))+(IF((H179&lt;J179),1,0))+(IF((H180&lt;J180),1,0))+(IF((L178&lt;N178),1,0))+(IF((L179&lt;N179),1,0))+(IF((L180&lt;N180),1,0))+(IF((P178&lt;R178),1,0))+(IF((P179&lt;R179),1,0))+(IF((P180&lt;R180),1,0))</f>
        <v>3</v>
      </c>
      <c r="AC179" s="13">
        <f>AA179-AB179</f>
        <v>2</v>
      </c>
      <c r="AD179" s="17">
        <f>SUM(D178:D180,H178:H180,L178:L180,P178:P180)</f>
        <v>108</v>
      </c>
      <c r="AE179" s="17">
        <f>SUM(F178:F180,J178:J180,N178:N180,R178:R180)</f>
        <v>73</v>
      </c>
      <c r="AF179" s="16">
        <f>AD179-AE179</f>
        <v>35</v>
      </c>
      <c r="AG179" s="141"/>
      <c r="AH179" s="87"/>
      <c r="AI179" s="87"/>
    </row>
    <row r="180" spans="1:66" ht="10.050000000000001" customHeight="1" x14ac:dyDescent="0.15">
      <c r="B180" s="47"/>
      <c r="C180" s="48"/>
      <c r="D180" s="31" t="str">
        <f>IF(N174="","",N174)</f>
        <v/>
      </c>
      <c r="E180" s="30" t="str">
        <f t="shared" si="46"/>
        <v/>
      </c>
      <c r="F180" s="28" t="str">
        <f>IF(L174="","",L174)</f>
        <v/>
      </c>
      <c r="G180" s="356" t="str">
        <f>IF(I177="","",I177)</f>
        <v/>
      </c>
      <c r="H180" s="29">
        <f>IF(N177="","",N177)</f>
        <v>10</v>
      </c>
      <c r="I180" s="9" t="str">
        <f t="shared" si="47"/>
        <v>-</v>
      </c>
      <c r="J180" s="28">
        <f>IF(L177="","",L177)</f>
        <v>15</v>
      </c>
      <c r="K180" s="356" t="str">
        <f>IF(M177="","",M177)</f>
        <v>-</v>
      </c>
      <c r="L180" s="361"/>
      <c r="M180" s="346"/>
      <c r="N180" s="346"/>
      <c r="O180" s="347"/>
      <c r="P180" s="203">
        <v>15</v>
      </c>
      <c r="Q180" s="202" t="str">
        <f t="shared" si="45"/>
        <v>-</v>
      </c>
      <c r="R180" s="205">
        <v>0</v>
      </c>
      <c r="S180" s="370"/>
      <c r="T180" s="8">
        <f>Y179</f>
        <v>2</v>
      </c>
      <c r="U180" s="2" t="s">
        <v>2</v>
      </c>
      <c r="V180" s="2">
        <f>Z179</f>
        <v>1</v>
      </c>
      <c r="W180" s="7" t="s">
        <v>1</v>
      </c>
      <c r="X180" s="1"/>
      <c r="Y180" s="18"/>
      <c r="Z180" s="17"/>
      <c r="AA180" s="18"/>
      <c r="AB180" s="17"/>
      <c r="AC180" s="16"/>
      <c r="AD180" s="17"/>
      <c r="AE180" s="17"/>
      <c r="AF180" s="16"/>
      <c r="AG180" s="84"/>
      <c r="AH180" s="87"/>
      <c r="AI180" s="87"/>
    </row>
    <row r="181" spans="1:66" ht="10.050000000000001" customHeight="1" x14ac:dyDescent="0.15">
      <c r="B181" s="79" t="s">
        <v>193</v>
      </c>
      <c r="C181" s="44" t="s">
        <v>195</v>
      </c>
      <c r="D181" s="210">
        <f>IF(R172="","",R172)</f>
        <v>0</v>
      </c>
      <c r="E181" s="202" t="str">
        <f t="shared" si="46"/>
        <v>-</v>
      </c>
      <c r="F181" s="200">
        <f>IF(P172="","",P172)</f>
        <v>15</v>
      </c>
      <c r="G181" s="399" t="str">
        <f>IF(S172="","",IF(S172="○","×",IF(S172="×","○")))</f>
        <v>×</v>
      </c>
      <c r="H181" s="201">
        <f>IF(R175="","",R175)</f>
        <v>0</v>
      </c>
      <c r="I181" s="206" t="str">
        <f t="shared" si="47"/>
        <v>-</v>
      </c>
      <c r="J181" s="200">
        <f>IF(P175="","",P175)</f>
        <v>15</v>
      </c>
      <c r="K181" s="399" t="str">
        <f>IF(S175="","",IF(S175="○","×",IF(S175="×","○")))</f>
        <v>×</v>
      </c>
      <c r="L181" s="24">
        <f>IF(R178="","",R178)</f>
        <v>15</v>
      </c>
      <c r="M181" s="9" t="str">
        <f>IF(L181="","","-")</f>
        <v>-</v>
      </c>
      <c r="N181" s="156">
        <f>IF(P178="","",P178)</f>
        <v>12</v>
      </c>
      <c r="O181" s="354" t="str">
        <f>IF(S178="","",IF(S178="○","×",IF(S178="×","○")))</f>
        <v>×</v>
      </c>
      <c r="P181" s="357"/>
      <c r="Q181" s="358"/>
      <c r="R181" s="358"/>
      <c r="S181" s="394"/>
      <c r="T181" s="440" t="s">
        <v>288</v>
      </c>
      <c r="U181" s="441"/>
      <c r="V181" s="441"/>
      <c r="W181" s="442"/>
      <c r="X181" s="1"/>
      <c r="Y181" s="151"/>
      <c r="Z181" s="152"/>
      <c r="AA181" s="151"/>
      <c r="AB181" s="152"/>
      <c r="AC181" s="15"/>
      <c r="AD181" s="152"/>
      <c r="AE181" s="152"/>
      <c r="AF181" s="15"/>
      <c r="AG181" s="141"/>
      <c r="AH181" s="87"/>
      <c r="AI181" s="87"/>
    </row>
    <row r="182" spans="1:66" ht="10.050000000000001" customHeight="1" x14ac:dyDescent="0.15">
      <c r="B182" s="79" t="s">
        <v>194</v>
      </c>
      <c r="C182" s="44" t="s">
        <v>196</v>
      </c>
      <c r="D182" s="210">
        <f>IF(R173="","",R173)</f>
        <v>0</v>
      </c>
      <c r="E182" s="202" t="str">
        <f t="shared" si="46"/>
        <v>-</v>
      </c>
      <c r="F182" s="200">
        <f>IF(P173="","",P173)</f>
        <v>15</v>
      </c>
      <c r="G182" s="400" t="str">
        <f>IF(I179="","",I179)</f>
        <v>-</v>
      </c>
      <c r="H182" s="201">
        <f>IF(R176="","",R176)</f>
        <v>0</v>
      </c>
      <c r="I182" s="202" t="str">
        <f t="shared" si="47"/>
        <v>-</v>
      </c>
      <c r="J182" s="200">
        <f>IF(P176="","",P176)</f>
        <v>15</v>
      </c>
      <c r="K182" s="400" t="str">
        <f>IF(M179="","",M179)</f>
        <v/>
      </c>
      <c r="L182" s="201">
        <f>IF(R179="","",R179)</f>
        <v>0</v>
      </c>
      <c r="M182" s="202" t="str">
        <f>IF(L182="","","-")</f>
        <v>-</v>
      </c>
      <c r="N182" s="200">
        <f>IF(P179="","",P179)</f>
        <v>15</v>
      </c>
      <c r="O182" s="355" t="str">
        <f>IF(Q179="","",Q179)</f>
        <v>-</v>
      </c>
      <c r="P182" s="360"/>
      <c r="Q182" s="343"/>
      <c r="R182" s="343"/>
      <c r="S182" s="395"/>
      <c r="T182" s="443"/>
      <c r="U182" s="444"/>
      <c r="V182" s="444"/>
      <c r="W182" s="445"/>
      <c r="X182" s="1"/>
      <c r="Y182" s="18">
        <f>COUNTIF(D181:S183,"○")</f>
        <v>0</v>
      </c>
      <c r="Z182" s="17">
        <f>COUNTIF(D181:S183,"×")</f>
        <v>3</v>
      </c>
      <c r="AA182" s="14">
        <f>(IF((D181&gt;F181),1,0))+(IF((D182&gt;F182),1,0))+(IF((D183&gt;F183),1,0))+(IF((H181&gt;J181),1,0))+(IF((H182&gt;J182),1,0))+(IF((H183&gt;J183),1,0))+(IF((L181&gt;N181),1,0))+(IF((L182&gt;N182),1,0))+(IF((L183&gt;N183),1,0))+(IF((P181&gt;R181),1,0))+(IF((P182&gt;R182),1,0))+(IF((P183&gt;R183),1,0))</f>
        <v>1</v>
      </c>
      <c r="AB182" s="6">
        <f>(IF((D181&lt;F181),1,0))+(IF((D182&lt;F182),1,0))+(IF((D183&lt;F183),1,0))+(IF((H181&lt;J181),1,0))+(IF((H182&lt;J182),1,0))+(IF((H183&lt;J183),1,0))+(IF((L181&lt;N181),1,0))+(IF((L182&lt;N182),1,0))+(IF((L183&lt;N183),1,0))+(IF((P181&lt;R181),1,0))+(IF((P182&lt;R182),1,0))+(IF((P183&lt;R183),1,0))</f>
        <v>6</v>
      </c>
      <c r="AC182" s="13">
        <f>AA182-AB182</f>
        <v>-5</v>
      </c>
      <c r="AD182" s="17">
        <f>SUM(D181:D183,H181:H183,L181:L183,P181:P183)</f>
        <v>15</v>
      </c>
      <c r="AE182" s="17">
        <f>SUM(F181:F183,J181:J183,N181:N183,R181:R183)</f>
        <v>102</v>
      </c>
      <c r="AF182" s="16">
        <f>AD182-AE182</f>
        <v>-87</v>
      </c>
      <c r="AG182" s="141"/>
      <c r="AH182" s="87"/>
      <c r="AI182" s="87"/>
    </row>
    <row r="183" spans="1:66" ht="10.050000000000001" customHeight="1" thickBot="1" x14ac:dyDescent="0.2">
      <c r="B183" s="45"/>
      <c r="C183" s="46"/>
      <c r="D183" s="211" t="str">
        <f>IF(R174="","",R174)</f>
        <v/>
      </c>
      <c r="E183" s="207" t="str">
        <f t="shared" si="46"/>
        <v/>
      </c>
      <c r="F183" s="208" t="str">
        <f>IF(P174="","",P174)</f>
        <v/>
      </c>
      <c r="G183" s="401" t="str">
        <f>IF(I180="","",I180)</f>
        <v>-</v>
      </c>
      <c r="H183" s="209" t="str">
        <f>IF(R177="","",R177)</f>
        <v/>
      </c>
      <c r="I183" s="207" t="str">
        <f t="shared" si="47"/>
        <v/>
      </c>
      <c r="J183" s="208" t="str">
        <f>IF(P177="","",P177)</f>
        <v/>
      </c>
      <c r="K183" s="401" t="str">
        <f>IF(M180="","",M180)</f>
        <v/>
      </c>
      <c r="L183" s="209">
        <f>IF(R180="","",R180)</f>
        <v>0</v>
      </c>
      <c r="M183" s="207" t="str">
        <f>IF(L183="","","-")</f>
        <v>-</v>
      </c>
      <c r="N183" s="208">
        <f>IF(P180="","",P180)</f>
        <v>15</v>
      </c>
      <c r="O183" s="402" t="str">
        <f>IF(Q180="","",Q180)</f>
        <v>-</v>
      </c>
      <c r="P183" s="396"/>
      <c r="Q183" s="397"/>
      <c r="R183" s="397"/>
      <c r="S183" s="398"/>
      <c r="T183" s="5">
        <f>Y182</f>
        <v>0</v>
      </c>
      <c r="U183" s="4" t="s">
        <v>2</v>
      </c>
      <c r="V183" s="4">
        <f>Z182</f>
        <v>3</v>
      </c>
      <c r="W183" s="3" t="s">
        <v>1</v>
      </c>
      <c r="X183" s="1"/>
      <c r="Y183" s="12"/>
      <c r="Z183" s="11"/>
      <c r="AA183" s="12"/>
      <c r="AB183" s="11"/>
      <c r="AC183" s="10"/>
      <c r="AD183" s="11"/>
      <c r="AE183" s="11"/>
      <c r="AF183" s="10"/>
      <c r="AG183" s="84"/>
    </row>
    <row r="184" spans="1:66" ht="10.050000000000001" customHeight="1" x14ac:dyDescent="0.2">
      <c r="B184" s="54"/>
      <c r="C184" s="83"/>
      <c r="D184" s="104"/>
      <c r="E184" s="86"/>
      <c r="F184" s="104"/>
      <c r="G184" s="104"/>
      <c r="H184" s="104"/>
      <c r="I184" s="86"/>
      <c r="J184" s="104"/>
      <c r="K184" s="104"/>
      <c r="L184" s="104"/>
      <c r="M184" s="86"/>
      <c r="N184" s="104"/>
      <c r="O184" s="104"/>
      <c r="P184" s="104"/>
      <c r="Q184" s="104"/>
      <c r="R184" s="104"/>
      <c r="S184" s="10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</row>
    <row r="185" spans="1:66" ht="10.050000000000001" customHeight="1" thickBot="1" x14ac:dyDescent="0.25">
      <c r="A185" s="305"/>
      <c r="B185" s="306"/>
      <c r="C185" s="307"/>
      <c r="D185" s="308"/>
      <c r="E185" s="309"/>
      <c r="F185" s="308"/>
      <c r="G185" s="308"/>
      <c r="H185" s="308"/>
      <c r="I185" s="309"/>
      <c r="J185" s="308"/>
      <c r="K185" s="308"/>
      <c r="L185" s="308"/>
      <c r="M185" s="309"/>
      <c r="N185" s="308"/>
      <c r="O185" s="308"/>
      <c r="P185" s="308"/>
      <c r="Q185" s="308"/>
      <c r="R185" s="308"/>
      <c r="S185" s="308"/>
      <c r="T185" s="310"/>
      <c r="U185" s="310"/>
      <c r="V185" s="310"/>
      <c r="W185" s="310"/>
      <c r="X185" s="310"/>
      <c r="Y185" s="310"/>
      <c r="Z185" s="310"/>
      <c r="AA185" s="310"/>
      <c r="AB185" s="310"/>
      <c r="AC185" s="310"/>
      <c r="AD185" s="310"/>
      <c r="AE185" s="310"/>
      <c r="AF185" s="310"/>
      <c r="AG185" s="310"/>
      <c r="AH185" s="305"/>
      <c r="AI185" s="305"/>
      <c r="AJ185" s="305"/>
      <c r="AK185" s="305"/>
      <c r="AL185" s="305"/>
      <c r="AM185" s="305"/>
      <c r="AN185" s="305"/>
      <c r="AO185" s="305"/>
      <c r="AP185" s="305"/>
      <c r="AQ185" s="305"/>
      <c r="AR185" s="305"/>
      <c r="AS185" s="305"/>
      <c r="AT185" s="305"/>
      <c r="AU185" s="305"/>
      <c r="AV185" s="305"/>
      <c r="AW185" s="305"/>
      <c r="AX185" s="305"/>
      <c r="AY185" s="305"/>
      <c r="AZ185" s="305"/>
      <c r="BA185" s="305"/>
      <c r="BB185" s="305"/>
      <c r="BC185" s="305"/>
      <c r="BD185" s="305"/>
      <c r="BE185" s="305"/>
      <c r="BF185" s="305"/>
      <c r="BG185" s="305"/>
      <c r="BH185" s="305"/>
      <c r="BI185" s="305"/>
      <c r="BJ185" s="305"/>
      <c r="BK185" s="305"/>
      <c r="BL185" s="305"/>
      <c r="BM185" s="305"/>
      <c r="BN185" s="305"/>
    </row>
    <row r="186" spans="1:66" ht="10.050000000000001" customHeight="1" x14ac:dyDescent="0.2">
      <c r="A186" s="65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65"/>
      <c r="AI186" s="65"/>
      <c r="AJ186" s="65"/>
      <c r="AK186" s="65"/>
      <c r="AL186" s="65"/>
      <c r="AM186" s="65"/>
      <c r="AN186" s="65"/>
      <c r="AO186" s="65"/>
      <c r="AP186" s="65"/>
      <c r="AQ186" s="65"/>
      <c r="AR186" s="65"/>
      <c r="AS186" s="65"/>
      <c r="AT186" s="65"/>
      <c r="AU186" s="65"/>
      <c r="AV186" s="65"/>
      <c r="AW186" s="65"/>
      <c r="AX186" s="65"/>
      <c r="AY186" s="65"/>
      <c r="AZ186" s="65"/>
      <c r="BA186" s="65"/>
      <c r="BB186" s="65"/>
      <c r="BC186" s="65"/>
    </row>
    <row r="187" spans="1:66" ht="10.050000000000001" customHeight="1" x14ac:dyDescent="0.2">
      <c r="B187" s="49" t="s">
        <v>217</v>
      </c>
      <c r="C187" s="50" t="s">
        <v>214</v>
      </c>
      <c r="D187" s="427" t="s">
        <v>27</v>
      </c>
      <c r="E187" s="428"/>
      <c r="F187" s="428"/>
      <c r="G187" s="429"/>
      <c r="H187" s="177"/>
      <c r="I187" s="178"/>
      <c r="J187" s="178"/>
      <c r="K187" s="160"/>
      <c r="L187" s="160"/>
      <c r="M187" s="60"/>
      <c r="N187" s="51"/>
      <c r="O187" s="51"/>
      <c r="P187" s="51"/>
      <c r="Q187" s="51"/>
      <c r="R187" s="51"/>
      <c r="S187" s="51"/>
      <c r="T187" s="57"/>
      <c r="U187" s="446" t="s">
        <v>6</v>
      </c>
      <c r="V187" s="446"/>
      <c r="W187" s="446"/>
      <c r="X187" s="446"/>
      <c r="Y187" s="446"/>
      <c r="Z187" s="446"/>
      <c r="AA187" s="446"/>
      <c r="AB187" s="446"/>
      <c r="AC187" s="446"/>
      <c r="AD187" s="446"/>
      <c r="AE187" s="446"/>
      <c r="AF187" s="446"/>
      <c r="AG187" s="446"/>
      <c r="AH187" s="446"/>
      <c r="AI187" s="303"/>
      <c r="AJ187" s="303"/>
      <c r="AK187" s="303"/>
      <c r="AL187" s="303"/>
      <c r="AM187" s="303"/>
      <c r="AN187" s="303"/>
    </row>
    <row r="188" spans="1:66" ht="10.050000000000001" customHeight="1" thickBot="1" x14ac:dyDescent="0.25">
      <c r="B188" s="52" t="s">
        <v>218</v>
      </c>
      <c r="C188" s="53" t="s">
        <v>214</v>
      </c>
      <c r="D188" s="328"/>
      <c r="E188" s="329"/>
      <c r="F188" s="329"/>
      <c r="G188" s="330"/>
      <c r="H188" s="188"/>
      <c r="I188" s="188">
        <v>9</v>
      </c>
      <c r="J188" s="189">
        <v>12</v>
      </c>
      <c r="K188" s="60"/>
      <c r="L188" s="60"/>
      <c r="M188" s="60"/>
      <c r="N188" s="51"/>
      <c r="O188" s="51"/>
      <c r="P188" s="51"/>
      <c r="Q188" s="51"/>
      <c r="R188" s="51"/>
      <c r="S188" s="51"/>
      <c r="T188" s="57"/>
      <c r="U188" s="446"/>
      <c r="V188" s="446"/>
      <c r="W188" s="446"/>
      <c r="X188" s="446"/>
      <c r="Y188" s="446"/>
      <c r="Z188" s="446"/>
      <c r="AA188" s="446"/>
      <c r="AB188" s="446"/>
      <c r="AC188" s="446"/>
      <c r="AD188" s="446"/>
      <c r="AE188" s="446"/>
      <c r="AF188" s="446"/>
      <c r="AG188" s="446"/>
      <c r="AH188" s="446"/>
      <c r="AI188" s="337" t="s">
        <v>11</v>
      </c>
      <c r="AJ188" s="337"/>
      <c r="AK188" s="337"/>
      <c r="AL188" s="337"/>
      <c r="AM188" s="337"/>
      <c r="AN188" s="337"/>
      <c r="AO188" s="337"/>
      <c r="AP188" s="337"/>
      <c r="AQ188" s="337"/>
      <c r="AR188" s="337"/>
      <c r="AS188" s="337"/>
      <c r="AT188" s="337"/>
      <c r="AU188" s="337"/>
      <c r="AV188" s="337"/>
      <c r="AW188" s="337"/>
      <c r="AX188" s="337"/>
      <c r="AY188" s="337"/>
      <c r="AZ188" s="337"/>
      <c r="BA188" s="337"/>
      <c r="BB188" s="337"/>
    </row>
    <row r="189" spans="1:66" ht="10.050000000000001" customHeight="1" thickTop="1" thickBot="1" x14ac:dyDescent="0.25">
      <c r="B189" s="55" t="s">
        <v>229</v>
      </c>
      <c r="C189" s="56" t="s">
        <v>99</v>
      </c>
      <c r="D189" s="327" t="s">
        <v>8</v>
      </c>
      <c r="E189" s="321"/>
      <c r="F189" s="321"/>
      <c r="G189" s="322"/>
      <c r="H189" s="225"/>
      <c r="I189" s="226">
        <v>15</v>
      </c>
      <c r="J189" s="227">
        <v>15</v>
      </c>
      <c r="K189" s="228"/>
      <c r="L189" s="228"/>
      <c r="M189" s="229"/>
      <c r="N189" s="60"/>
      <c r="O189" s="60"/>
      <c r="P189" s="60"/>
      <c r="Q189" s="57"/>
      <c r="R189" s="57"/>
      <c r="S189" s="57"/>
      <c r="T189" s="57"/>
      <c r="U189" s="446"/>
      <c r="V189" s="446"/>
      <c r="W189" s="446"/>
      <c r="X189" s="446"/>
      <c r="Y189" s="446"/>
      <c r="Z189" s="446"/>
      <c r="AA189" s="446"/>
      <c r="AB189" s="446"/>
      <c r="AC189" s="446"/>
      <c r="AD189" s="446"/>
      <c r="AE189" s="446"/>
      <c r="AF189" s="446"/>
      <c r="AG189" s="446"/>
      <c r="AH189" s="446"/>
      <c r="AI189" s="337"/>
      <c r="AJ189" s="337"/>
      <c r="AK189" s="337"/>
      <c r="AL189" s="337"/>
      <c r="AM189" s="337"/>
      <c r="AN189" s="337"/>
      <c r="AO189" s="337"/>
      <c r="AP189" s="337"/>
      <c r="AQ189" s="337"/>
      <c r="AR189" s="337"/>
      <c r="AS189" s="337"/>
      <c r="AT189" s="337"/>
      <c r="AU189" s="337"/>
      <c r="AV189" s="337"/>
      <c r="AW189" s="337"/>
      <c r="AX189" s="337"/>
      <c r="AY189" s="337"/>
      <c r="AZ189" s="337"/>
      <c r="BA189" s="337"/>
      <c r="BB189" s="337"/>
    </row>
    <row r="190" spans="1:66" ht="10.050000000000001" customHeight="1" thickTop="1" thickBot="1" x14ac:dyDescent="0.25">
      <c r="B190" s="58" t="s">
        <v>285</v>
      </c>
      <c r="C190" s="59" t="s">
        <v>99</v>
      </c>
      <c r="D190" s="328"/>
      <c r="E190" s="329"/>
      <c r="F190" s="329"/>
      <c r="G190" s="330"/>
      <c r="H190" s="68"/>
      <c r="I190" s="60"/>
      <c r="J190" s="60"/>
      <c r="K190" s="175"/>
      <c r="L190" s="175">
        <v>15</v>
      </c>
      <c r="M190" s="230">
        <v>15</v>
      </c>
      <c r="N190" s="60"/>
      <c r="O190" s="57"/>
      <c r="P190" s="57"/>
      <c r="Q190" s="57"/>
      <c r="R190" s="57"/>
      <c r="S190" s="57"/>
      <c r="T190" s="57"/>
      <c r="U190" s="446"/>
      <c r="V190" s="446"/>
      <c r="W190" s="446"/>
      <c r="X190" s="446"/>
      <c r="Y190" s="446"/>
      <c r="Z190" s="446"/>
      <c r="AA190" s="446"/>
      <c r="AB190" s="446"/>
      <c r="AC190" s="446"/>
      <c r="AD190" s="446"/>
      <c r="AE190" s="446"/>
      <c r="AF190" s="446"/>
      <c r="AG190" s="446"/>
      <c r="AH190" s="446"/>
      <c r="AI190" s="326" t="s">
        <v>36</v>
      </c>
      <c r="AJ190" s="326"/>
      <c r="AK190" s="326"/>
      <c r="AL190" s="326"/>
      <c r="AM190" s="326"/>
      <c r="AN190" s="326"/>
      <c r="AO190" s="326"/>
      <c r="AP190" s="326"/>
      <c r="AQ190" s="326"/>
      <c r="AR190" s="326"/>
      <c r="AS190" s="326"/>
      <c r="AT190" s="326"/>
      <c r="AU190" s="326"/>
      <c r="AV190" s="326"/>
      <c r="AW190" s="326"/>
      <c r="AX190" s="326"/>
      <c r="AY190" s="326"/>
      <c r="AZ190" s="326"/>
      <c r="BA190" s="326"/>
      <c r="BB190" s="326"/>
    </row>
    <row r="191" spans="1:66" ht="10.050000000000001" customHeight="1" thickTop="1" x14ac:dyDescent="0.2">
      <c r="B191" s="61" t="s">
        <v>206</v>
      </c>
      <c r="C191" s="62" t="s">
        <v>208</v>
      </c>
      <c r="D191" s="415" t="s">
        <v>30</v>
      </c>
      <c r="E191" s="416"/>
      <c r="F191" s="416"/>
      <c r="G191" s="417"/>
      <c r="H191" s="68"/>
      <c r="I191" s="60"/>
      <c r="J191" s="60"/>
      <c r="K191" s="190"/>
      <c r="L191" s="190">
        <v>10</v>
      </c>
      <c r="M191" s="191">
        <v>9</v>
      </c>
      <c r="N191" s="179"/>
      <c r="O191" s="180"/>
      <c r="P191" s="182"/>
      <c r="Q191" s="182"/>
      <c r="R191" s="182"/>
      <c r="S191" s="60"/>
      <c r="T191" s="57"/>
      <c r="U191" s="446"/>
      <c r="V191" s="446"/>
      <c r="W191" s="446"/>
      <c r="X191" s="446"/>
      <c r="Y191" s="446"/>
      <c r="Z191" s="446"/>
      <c r="AA191" s="446"/>
      <c r="AB191" s="446"/>
      <c r="AC191" s="446"/>
      <c r="AD191" s="446"/>
      <c r="AE191" s="446"/>
      <c r="AF191" s="446"/>
      <c r="AG191" s="446"/>
      <c r="AH191" s="446"/>
      <c r="AI191" s="326"/>
      <c r="AJ191" s="326"/>
      <c r="AK191" s="326"/>
      <c r="AL191" s="326"/>
      <c r="AM191" s="326"/>
      <c r="AN191" s="326"/>
      <c r="AO191" s="326"/>
      <c r="AP191" s="326"/>
      <c r="AQ191" s="326"/>
      <c r="AR191" s="326"/>
      <c r="AS191" s="326"/>
      <c r="AT191" s="326"/>
      <c r="AU191" s="326"/>
      <c r="AV191" s="326"/>
      <c r="AW191" s="326"/>
      <c r="AX191" s="326"/>
      <c r="AY191" s="326"/>
      <c r="AZ191" s="326"/>
      <c r="BA191" s="326"/>
      <c r="BB191" s="326"/>
    </row>
    <row r="192" spans="1:66" ht="10.050000000000001" customHeight="1" thickBot="1" x14ac:dyDescent="0.25">
      <c r="B192" s="52" t="s">
        <v>207</v>
      </c>
      <c r="C192" s="53" t="s">
        <v>208</v>
      </c>
      <c r="D192" s="328"/>
      <c r="E192" s="329"/>
      <c r="F192" s="329"/>
      <c r="G192" s="330"/>
      <c r="H192" s="92"/>
      <c r="I192" s="179"/>
      <c r="J192" s="179"/>
      <c r="K192" s="183"/>
      <c r="L192" s="183"/>
      <c r="M192" s="192">
        <v>12</v>
      </c>
      <c r="N192" s="175">
        <v>15</v>
      </c>
      <c r="O192" s="167">
        <v>12</v>
      </c>
      <c r="P192" s="184"/>
      <c r="Q192" s="184"/>
      <c r="R192" s="184"/>
      <c r="S192" s="51"/>
      <c r="T192" s="60"/>
      <c r="U192" s="446"/>
      <c r="V192" s="446"/>
      <c r="W192" s="446"/>
      <c r="X192" s="446"/>
      <c r="Y192" s="446"/>
      <c r="Z192" s="446"/>
      <c r="AA192" s="446"/>
      <c r="AB192" s="446"/>
      <c r="AC192" s="446"/>
      <c r="AD192" s="446"/>
      <c r="AE192" s="446"/>
      <c r="AF192" s="446"/>
      <c r="AG192" s="446"/>
      <c r="AH192" s="446"/>
    </row>
    <row r="193" spans="2:64" ht="10.050000000000001" customHeight="1" thickTop="1" thickBot="1" x14ac:dyDescent="0.25">
      <c r="B193" s="66" t="s">
        <v>212</v>
      </c>
      <c r="C193" s="67" t="s">
        <v>214</v>
      </c>
      <c r="D193" s="327" t="s">
        <v>31</v>
      </c>
      <c r="E193" s="321"/>
      <c r="F193" s="321"/>
      <c r="G193" s="322"/>
      <c r="H193" s="68"/>
      <c r="I193" s="60"/>
      <c r="J193" s="60"/>
      <c r="K193" s="182"/>
      <c r="L193" s="182"/>
      <c r="M193" s="193">
        <v>15</v>
      </c>
      <c r="N193" s="175">
        <v>10</v>
      </c>
      <c r="O193" s="230">
        <v>15</v>
      </c>
      <c r="P193" s="183"/>
      <c r="Q193" s="183"/>
      <c r="R193" s="185"/>
      <c r="S193" s="57"/>
      <c r="T193" s="57"/>
      <c r="AI193" s="103"/>
    </row>
    <row r="194" spans="2:64" ht="10.050000000000001" customHeight="1" thickTop="1" thickBot="1" x14ac:dyDescent="0.25">
      <c r="B194" s="69" t="s">
        <v>213</v>
      </c>
      <c r="C194" s="70" t="s">
        <v>214</v>
      </c>
      <c r="D194" s="328"/>
      <c r="E194" s="329"/>
      <c r="F194" s="329"/>
      <c r="G194" s="330"/>
      <c r="H194" s="231"/>
      <c r="I194" s="228"/>
      <c r="J194" s="228"/>
      <c r="K194" s="223"/>
      <c r="L194" s="223">
        <v>15</v>
      </c>
      <c r="M194" s="224">
        <v>15</v>
      </c>
      <c r="N194" s="233"/>
      <c r="O194" s="234"/>
      <c r="P194" s="182"/>
      <c r="Q194" s="182"/>
      <c r="R194" s="186"/>
      <c r="S194" s="57"/>
      <c r="T194" s="57"/>
      <c r="AI194" s="103"/>
    </row>
    <row r="195" spans="2:64" ht="10.050000000000001" customHeight="1" thickTop="1" x14ac:dyDescent="0.2">
      <c r="B195" s="61" t="s">
        <v>215</v>
      </c>
      <c r="C195" s="62" t="s">
        <v>214</v>
      </c>
      <c r="D195" s="327" t="s">
        <v>65</v>
      </c>
      <c r="E195" s="321"/>
      <c r="F195" s="321"/>
      <c r="G195" s="322"/>
      <c r="H195" s="177"/>
      <c r="I195" s="178"/>
      <c r="J195" s="178"/>
      <c r="K195" s="190"/>
      <c r="L195" s="190">
        <v>13</v>
      </c>
      <c r="M195" s="191">
        <v>9</v>
      </c>
      <c r="N195" s="68"/>
      <c r="O195" s="60"/>
      <c r="P195" s="182"/>
      <c r="Q195" s="182"/>
      <c r="R195" s="186"/>
      <c r="S195" s="57"/>
      <c r="T195" s="57"/>
      <c r="U195" s="39" t="s">
        <v>26</v>
      </c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63"/>
      <c r="AI195" s="103"/>
    </row>
    <row r="196" spans="2:64" ht="10.050000000000001" customHeight="1" thickBot="1" x14ac:dyDescent="0.2">
      <c r="B196" s="52" t="s">
        <v>216</v>
      </c>
      <c r="C196" s="53" t="s">
        <v>214</v>
      </c>
      <c r="D196" s="328"/>
      <c r="E196" s="329"/>
      <c r="F196" s="329"/>
      <c r="G196" s="330"/>
      <c r="H196" s="68"/>
      <c r="I196" s="60"/>
      <c r="J196" s="60"/>
      <c r="K196" s="60"/>
      <c r="L196" s="60"/>
      <c r="M196" s="60"/>
      <c r="N196" s="182"/>
      <c r="O196" s="187"/>
      <c r="P196" s="175"/>
      <c r="Q196" s="175">
        <v>12</v>
      </c>
      <c r="R196" s="167">
        <v>10</v>
      </c>
      <c r="S196" s="57"/>
      <c r="T196" s="57"/>
      <c r="U196" s="474" t="str">
        <f>B197</f>
        <v>一色幸一郎</v>
      </c>
      <c r="V196" s="451"/>
      <c r="W196" s="451"/>
      <c r="X196" s="451"/>
      <c r="Y196" s="451"/>
      <c r="Z196" s="451"/>
      <c r="AA196" s="451"/>
      <c r="AB196" s="475" t="s">
        <v>205</v>
      </c>
      <c r="AC196" s="451"/>
      <c r="AD196" s="451"/>
      <c r="AE196" s="451"/>
      <c r="AF196" s="451"/>
      <c r="AG196" s="451"/>
      <c r="AH196" s="451"/>
      <c r="AI196" s="166"/>
    </row>
    <row r="197" spans="2:64" ht="10.050000000000001" customHeight="1" thickTop="1" thickBot="1" x14ac:dyDescent="0.25">
      <c r="B197" s="72" t="s">
        <v>203</v>
      </c>
      <c r="C197" s="73" t="s">
        <v>205</v>
      </c>
      <c r="D197" s="320" t="s">
        <v>28</v>
      </c>
      <c r="E197" s="321"/>
      <c r="F197" s="321"/>
      <c r="G197" s="322"/>
      <c r="H197" s="68"/>
      <c r="I197" s="60"/>
      <c r="J197" s="60"/>
      <c r="K197" s="60"/>
      <c r="L197" s="60"/>
      <c r="M197" s="60"/>
      <c r="N197" s="182"/>
      <c r="O197" s="187"/>
      <c r="P197" s="175"/>
      <c r="Q197" s="175">
        <v>15</v>
      </c>
      <c r="R197" s="230">
        <v>15</v>
      </c>
      <c r="S197" s="253"/>
      <c r="T197" s="247"/>
      <c r="U197" s="331" t="str">
        <f>B198</f>
        <v>小田朱実</v>
      </c>
      <c r="V197" s="332"/>
      <c r="W197" s="332"/>
      <c r="X197" s="332"/>
      <c r="Y197" s="332"/>
      <c r="Z197" s="332"/>
      <c r="AA197" s="332"/>
      <c r="AB197" s="333" t="str">
        <f>C198</f>
        <v>Polaris</v>
      </c>
      <c r="AC197" s="332"/>
      <c r="AD197" s="332"/>
      <c r="AE197" s="332"/>
      <c r="AF197" s="332"/>
      <c r="AG197" s="332"/>
      <c r="AH197" s="332"/>
      <c r="AI197" s="166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  <c r="BA197" s="115"/>
      <c r="BB197" s="115"/>
      <c r="BC197" s="115"/>
    </row>
    <row r="198" spans="2:64" ht="10.050000000000001" customHeight="1" thickTop="1" thickBot="1" x14ac:dyDescent="0.25">
      <c r="B198" s="74" t="s">
        <v>204</v>
      </c>
      <c r="C198" s="75" t="s">
        <v>205</v>
      </c>
      <c r="D198" s="418"/>
      <c r="E198" s="329"/>
      <c r="F198" s="329"/>
      <c r="G198" s="330"/>
      <c r="H198" s="231"/>
      <c r="I198" s="228"/>
      <c r="J198" s="228"/>
      <c r="K198" s="223"/>
      <c r="L198" s="223">
        <v>15</v>
      </c>
      <c r="M198" s="224">
        <v>15</v>
      </c>
      <c r="N198" s="182"/>
      <c r="O198" s="187"/>
      <c r="P198" s="60"/>
      <c r="Q198" s="60"/>
      <c r="R198" s="239"/>
      <c r="S198" s="57"/>
      <c r="T198" s="57"/>
      <c r="U198" s="40" t="s">
        <v>5</v>
      </c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</row>
    <row r="199" spans="2:64" ht="10.050000000000001" customHeight="1" thickTop="1" x14ac:dyDescent="0.15">
      <c r="B199" s="72" t="s">
        <v>219</v>
      </c>
      <c r="C199" s="73" t="s">
        <v>35</v>
      </c>
      <c r="D199" s="327" t="s">
        <v>29</v>
      </c>
      <c r="E199" s="321"/>
      <c r="F199" s="321"/>
      <c r="G199" s="322"/>
      <c r="H199" s="177"/>
      <c r="I199" s="178"/>
      <c r="J199" s="178"/>
      <c r="K199" s="190"/>
      <c r="L199" s="190">
        <v>11</v>
      </c>
      <c r="M199" s="191">
        <v>8</v>
      </c>
      <c r="N199" s="236"/>
      <c r="O199" s="237"/>
      <c r="P199" s="60"/>
      <c r="Q199" s="60"/>
      <c r="R199" s="239"/>
      <c r="S199" s="57"/>
      <c r="T199" s="57"/>
      <c r="U199" s="474" t="str">
        <f>B193</f>
        <v>檜垣　正</v>
      </c>
      <c r="V199" s="451"/>
      <c r="W199" s="451"/>
      <c r="X199" s="451"/>
      <c r="Y199" s="451"/>
      <c r="Z199" s="451"/>
      <c r="AA199" s="451"/>
      <c r="AB199" s="450" t="str">
        <f>C193</f>
        <v>新田クラブ</v>
      </c>
      <c r="AC199" s="451"/>
      <c r="AD199" s="451"/>
      <c r="AE199" s="451"/>
      <c r="AF199" s="451"/>
      <c r="AG199" s="451"/>
      <c r="AH199" s="451"/>
      <c r="AI199" s="166"/>
    </row>
    <row r="200" spans="2:64" ht="10.050000000000001" customHeight="1" thickBot="1" x14ac:dyDescent="0.25">
      <c r="B200" s="74" t="s">
        <v>220</v>
      </c>
      <c r="C200" s="75" t="s">
        <v>35</v>
      </c>
      <c r="D200" s="328"/>
      <c r="E200" s="329"/>
      <c r="F200" s="329"/>
      <c r="G200" s="330"/>
      <c r="H200" s="68"/>
      <c r="I200" s="60"/>
      <c r="J200" s="60"/>
      <c r="K200" s="182"/>
      <c r="L200" s="182"/>
      <c r="M200" s="193"/>
      <c r="N200" s="175">
        <v>15</v>
      </c>
      <c r="O200" s="230">
        <v>15</v>
      </c>
      <c r="P200" s="240"/>
      <c r="Q200" s="240"/>
      <c r="R200" s="241"/>
      <c r="S200" s="57"/>
      <c r="T200" s="57"/>
      <c r="U200" s="331" t="str">
        <f>B194</f>
        <v>森藤明美</v>
      </c>
      <c r="V200" s="332"/>
      <c r="W200" s="332"/>
      <c r="X200" s="332"/>
      <c r="Y200" s="332"/>
      <c r="Z200" s="332"/>
      <c r="AA200" s="332"/>
      <c r="AB200" s="333" t="str">
        <f>C194</f>
        <v>新田クラブ</v>
      </c>
      <c r="AC200" s="332"/>
      <c r="AD200" s="332"/>
      <c r="AE200" s="332"/>
      <c r="AF200" s="332"/>
      <c r="AG200" s="332"/>
      <c r="AH200" s="332"/>
      <c r="AI200" s="166"/>
      <c r="AJ200" s="118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</row>
    <row r="201" spans="2:64" ht="10.050000000000001" customHeight="1" thickTop="1" x14ac:dyDescent="0.2">
      <c r="B201" s="61" t="s">
        <v>223</v>
      </c>
      <c r="C201" s="62" t="s">
        <v>35</v>
      </c>
      <c r="D201" s="334" t="s">
        <v>9</v>
      </c>
      <c r="E201" s="335"/>
      <c r="F201" s="335"/>
      <c r="G201" s="336"/>
      <c r="H201" s="177"/>
      <c r="I201" s="178"/>
      <c r="J201" s="178"/>
      <c r="K201" s="160"/>
      <c r="L201" s="160"/>
      <c r="M201" s="175"/>
      <c r="N201" s="175">
        <v>11</v>
      </c>
      <c r="O201" s="167">
        <v>9</v>
      </c>
      <c r="P201" s="182"/>
      <c r="Q201" s="182"/>
      <c r="R201" s="182"/>
      <c r="S201" s="57"/>
      <c r="T201" s="57"/>
      <c r="AJ201" s="118"/>
      <c r="AK201" s="118"/>
      <c r="AL201" s="118"/>
      <c r="AM201" s="118"/>
      <c r="AN201" s="118"/>
      <c r="AO201" s="118"/>
      <c r="AP201" s="118"/>
      <c r="AQ201" s="118"/>
      <c r="AR201" s="118"/>
      <c r="AS201" s="118"/>
      <c r="AT201" s="118"/>
      <c r="AU201" s="118"/>
      <c r="AV201" s="118"/>
      <c r="AW201" s="118"/>
      <c r="AX201" s="118"/>
      <c r="AY201" s="118"/>
      <c r="AZ201" s="118"/>
      <c r="BA201" s="118"/>
      <c r="BB201" s="118"/>
      <c r="BC201" s="118"/>
    </row>
    <row r="202" spans="2:64" ht="10.050000000000001" customHeight="1" thickBot="1" x14ac:dyDescent="0.25">
      <c r="B202" s="76" t="s">
        <v>224</v>
      </c>
      <c r="C202" s="77" t="s">
        <v>35</v>
      </c>
      <c r="D202" s="419"/>
      <c r="E202" s="324"/>
      <c r="F202" s="324"/>
      <c r="G202" s="325"/>
      <c r="H202" s="188"/>
      <c r="I202" s="188">
        <v>6</v>
      </c>
      <c r="J202" s="189">
        <v>8</v>
      </c>
      <c r="K202" s="60"/>
      <c r="L202" s="60"/>
      <c r="M202" s="60"/>
      <c r="N202" s="182"/>
      <c r="O202" s="186"/>
      <c r="P202" s="182"/>
      <c r="Q202" s="182"/>
      <c r="R202" s="182"/>
      <c r="S202" s="57"/>
      <c r="T202" s="57"/>
      <c r="AJ202" s="118"/>
      <c r="AK202" s="118"/>
      <c r="AL202" s="118"/>
      <c r="AM202" s="118"/>
      <c r="AN202" s="118"/>
      <c r="AO202" s="118"/>
      <c r="AP202" s="118"/>
      <c r="AQ202" s="118"/>
      <c r="AR202" s="118"/>
      <c r="AS202" s="118"/>
      <c r="AT202" s="118"/>
      <c r="AU202" s="118"/>
      <c r="AV202" s="118"/>
      <c r="AW202" s="118"/>
      <c r="AX202" s="118"/>
      <c r="AY202" s="118"/>
      <c r="AZ202" s="118"/>
      <c r="BA202" s="118"/>
      <c r="BB202" s="118"/>
      <c r="BC202" s="118"/>
    </row>
    <row r="203" spans="2:64" ht="10.050000000000001" customHeight="1" thickTop="1" thickBot="1" x14ac:dyDescent="0.25">
      <c r="B203" s="72" t="s">
        <v>225</v>
      </c>
      <c r="C203" s="73" t="s">
        <v>227</v>
      </c>
      <c r="D203" s="327" t="s">
        <v>10</v>
      </c>
      <c r="E203" s="321"/>
      <c r="F203" s="321"/>
      <c r="G203" s="322"/>
      <c r="H203" s="225"/>
      <c r="I203" s="226">
        <v>15</v>
      </c>
      <c r="J203" s="227">
        <v>15</v>
      </c>
      <c r="K203" s="188">
        <v>14</v>
      </c>
      <c r="L203" s="188">
        <v>15</v>
      </c>
      <c r="M203" s="189">
        <v>9</v>
      </c>
      <c r="N203" s="177"/>
      <c r="O203" s="181"/>
      <c r="P203" s="182"/>
      <c r="Q203" s="182"/>
      <c r="R203" s="182"/>
      <c r="S203" s="57"/>
      <c r="T203" s="57"/>
    </row>
    <row r="204" spans="2:64" ht="10.050000000000001" customHeight="1" thickTop="1" thickBot="1" x14ac:dyDescent="0.25">
      <c r="B204" s="99" t="s">
        <v>226</v>
      </c>
      <c r="C204" s="100" t="s">
        <v>228</v>
      </c>
      <c r="D204" s="419"/>
      <c r="E204" s="324"/>
      <c r="F204" s="324"/>
      <c r="G204" s="325"/>
      <c r="H204" s="68"/>
      <c r="I204" s="60"/>
      <c r="J204" s="60"/>
      <c r="K204" s="175">
        <v>15</v>
      </c>
      <c r="L204" s="175">
        <v>14</v>
      </c>
      <c r="M204" s="230">
        <v>15</v>
      </c>
      <c r="N204" s="60"/>
      <c r="O204" s="60"/>
      <c r="P204" s="60"/>
      <c r="Q204" s="182"/>
      <c r="R204" s="182"/>
      <c r="S204" s="182"/>
      <c r="T204" s="57"/>
    </row>
    <row r="205" spans="2:64" ht="10.050000000000001" customHeight="1" thickTop="1" thickBot="1" x14ac:dyDescent="0.25">
      <c r="B205" s="72" t="s">
        <v>55</v>
      </c>
      <c r="C205" s="73" t="s">
        <v>272</v>
      </c>
      <c r="D205" s="327" t="s">
        <v>64</v>
      </c>
      <c r="E205" s="321"/>
      <c r="F205" s="321"/>
      <c r="G205" s="322"/>
      <c r="H205" s="232"/>
      <c r="I205" s="233"/>
      <c r="J205" s="233"/>
      <c r="K205" s="233"/>
      <c r="L205" s="233"/>
      <c r="M205" s="234"/>
      <c r="N205" s="60"/>
      <c r="O205" s="60"/>
      <c r="P205" s="60"/>
      <c r="Q205" s="57"/>
      <c r="R205" s="57"/>
      <c r="S205" s="57"/>
      <c r="T205" s="57"/>
      <c r="AI205" s="135"/>
    </row>
    <row r="206" spans="2:64" ht="10.050000000000001" customHeight="1" thickTop="1" x14ac:dyDescent="0.2">
      <c r="B206" s="99" t="s">
        <v>54</v>
      </c>
      <c r="C206" s="100" t="s">
        <v>272</v>
      </c>
      <c r="D206" s="419"/>
      <c r="E206" s="324"/>
      <c r="F206" s="324"/>
      <c r="G206" s="325"/>
      <c r="H206" s="60"/>
      <c r="I206" s="60"/>
      <c r="J206" s="60"/>
      <c r="K206" s="60"/>
      <c r="L206" s="60"/>
      <c r="M206" s="60"/>
      <c r="N206" s="60"/>
      <c r="O206" s="60"/>
      <c r="P206" s="60"/>
      <c r="Q206" s="57"/>
      <c r="R206" s="57"/>
      <c r="S206" s="57"/>
      <c r="T206" s="57"/>
      <c r="AI206" s="135"/>
    </row>
    <row r="207" spans="2:64" ht="3" customHeight="1" thickBot="1" x14ac:dyDescent="0.25">
      <c r="B207" s="112"/>
      <c r="C207" s="106"/>
      <c r="D207" s="149"/>
      <c r="E207" s="107"/>
      <c r="F207" s="149"/>
      <c r="G207" s="149"/>
      <c r="H207" s="110"/>
      <c r="I207" s="109"/>
      <c r="J207" s="110"/>
      <c r="K207" s="110"/>
      <c r="L207" s="110"/>
      <c r="M207" s="109"/>
      <c r="N207" s="110"/>
      <c r="O207" s="110"/>
      <c r="P207" s="110"/>
      <c r="Q207" s="109"/>
      <c r="R207" s="110"/>
      <c r="S207" s="110"/>
      <c r="T207" s="110"/>
      <c r="U207" s="110"/>
      <c r="V207" s="110"/>
      <c r="W207" s="110"/>
      <c r="X207" s="84"/>
      <c r="Y207" s="84"/>
      <c r="Z207" s="84"/>
      <c r="AA207" s="84"/>
      <c r="AB207" s="84"/>
      <c r="AC207" s="84"/>
      <c r="AD207" s="84"/>
      <c r="AE207" s="84"/>
      <c r="AF207" s="84"/>
      <c r="AG207" s="78"/>
      <c r="AH207" s="112"/>
      <c r="AI207" s="106"/>
      <c r="AJ207" s="149"/>
      <c r="AK207" s="107"/>
      <c r="AL207" s="149"/>
      <c r="AM207" s="149"/>
      <c r="AN207" s="110"/>
      <c r="AO207" s="109"/>
      <c r="AP207" s="110"/>
      <c r="AQ207" s="110"/>
      <c r="AR207" s="110"/>
      <c r="AS207" s="109"/>
      <c r="AT207" s="110"/>
      <c r="AU207" s="110"/>
      <c r="AV207" s="110"/>
      <c r="AW207" s="109"/>
      <c r="AX207" s="110"/>
      <c r="AY207" s="110"/>
      <c r="AZ207" s="110"/>
      <c r="BA207" s="110"/>
      <c r="BB207" s="110"/>
      <c r="BC207" s="110"/>
      <c r="BD207" s="84"/>
      <c r="BE207" s="84"/>
      <c r="BF207" s="84"/>
      <c r="BG207" s="84"/>
    </row>
    <row r="208" spans="2:64" ht="10.050000000000001" customHeight="1" x14ac:dyDescent="0.15">
      <c r="B208" s="407" t="s">
        <v>50</v>
      </c>
      <c r="C208" s="371"/>
      <c r="D208" s="375" t="str">
        <f>B210</f>
        <v>一色幸一郎</v>
      </c>
      <c r="E208" s="376"/>
      <c r="F208" s="376"/>
      <c r="G208" s="377"/>
      <c r="H208" s="378" t="str">
        <f>B213</f>
        <v>児玉昭二</v>
      </c>
      <c r="I208" s="376"/>
      <c r="J208" s="376"/>
      <c r="K208" s="377"/>
      <c r="L208" s="378" t="str">
        <f>B216</f>
        <v>大岡瑠雅</v>
      </c>
      <c r="M208" s="376"/>
      <c r="N208" s="376"/>
      <c r="O208" s="377"/>
      <c r="P208" s="378" t="str">
        <f>B219</f>
        <v>田中健司</v>
      </c>
      <c r="Q208" s="376"/>
      <c r="R208" s="376"/>
      <c r="S208" s="379"/>
      <c r="T208" s="380" t="s">
        <v>4</v>
      </c>
      <c r="U208" s="381"/>
      <c r="V208" s="381"/>
      <c r="W208" s="382"/>
      <c r="X208" s="1"/>
      <c r="Y208" s="447" t="s">
        <v>23</v>
      </c>
      <c r="Z208" s="449"/>
      <c r="AA208" s="447" t="s">
        <v>22</v>
      </c>
      <c r="AB208" s="448"/>
      <c r="AC208" s="449"/>
      <c r="AD208" s="403" t="s">
        <v>21</v>
      </c>
      <c r="AE208" s="404"/>
      <c r="AF208" s="405"/>
      <c r="AG208" s="137"/>
      <c r="AH208" s="407" t="s">
        <v>51</v>
      </c>
      <c r="AI208" s="371"/>
      <c r="AJ208" s="375" t="str">
        <f>AH210</f>
        <v>尾﨑葉太</v>
      </c>
      <c r="AK208" s="376"/>
      <c r="AL208" s="376"/>
      <c r="AM208" s="377"/>
      <c r="AN208" s="378" t="str">
        <f>AH213</f>
        <v>江頭雅彦</v>
      </c>
      <c r="AO208" s="376"/>
      <c r="AP208" s="376"/>
      <c r="AQ208" s="377"/>
      <c r="AR208" s="378" t="str">
        <f>AH216</f>
        <v>升本　剛</v>
      </c>
      <c r="AS208" s="376"/>
      <c r="AT208" s="376"/>
      <c r="AU208" s="377"/>
      <c r="AV208" s="378" t="str">
        <f>AH219</f>
        <v>竹本和正</v>
      </c>
      <c r="AW208" s="376"/>
      <c r="AX208" s="376"/>
      <c r="AY208" s="379"/>
      <c r="AZ208" s="380" t="s">
        <v>4</v>
      </c>
      <c r="BA208" s="381"/>
      <c r="BB208" s="381"/>
      <c r="BC208" s="382"/>
      <c r="BD208" s="1"/>
      <c r="BE208" s="447" t="s">
        <v>23</v>
      </c>
      <c r="BF208" s="449"/>
      <c r="BG208" s="447" t="s">
        <v>22</v>
      </c>
      <c r="BH208" s="448"/>
      <c r="BI208" s="449"/>
      <c r="BJ208" s="403" t="s">
        <v>21</v>
      </c>
      <c r="BK208" s="404"/>
      <c r="BL208" s="405"/>
    </row>
    <row r="209" spans="2:64" ht="10.050000000000001" customHeight="1" thickBot="1" x14ac:dyDescent="0.2">
      <c r="B209" s="408"/>
      <c r="C209" s="373"/>
      <c r="D209" s="383" t="str">
        <f>B211</f>
        <v>小田朱実</v>
      </c>
      <c r="E209" s="384"/>
      <c r="F209" s="384"/>
      <c r="G209" s="385"/>
      <c r="H209" s="386" t="str">
        <f>B214</f>
        <v>山田純代</v>
      </c>
      <c r="I209" s="384"/>
      <c r="J209" s="384"/>
      <c r="K209" s="385"/>
      <c r="L209" s="386" t="str">
        <f>B217</f>
        <v>山中咲穂</v>
      </c>
      <c r="M209" s="384"/>
      <c r="N209" s="384"/>
      <c r="O209" s="385"/>
      <c r="P209" s="386" t="str">
        <f>B220</f>
        <v>田中昌美</v>
      </c>
      <c r="Q209" s="384"/>
      <c r="R209" s="384"/>
      <c r="S209" s="387"/>
      <c r="T209" s="391" t="s">
        <v>3</v>
      </c>
      <c r="U209" s="392"/>
      <c r="V209" s="392"/>
      <c r="W209" s="393"/>
      <c r="X209" s="1"/>
      <c r="Y209" s="153" t="s">
        <v>20</v>
      </c>
      <c r="Z209" s="154" t="s">
        <v>1</v>
      </c>
      <c r="AA209" s="153" t="s">
        <v>24</v>
      </c>
      <c r="AB209" s="154" t="s">
        <v>19</v>
      </c>
      <c r="AC209" s="155" t="s">
        <v>18</v>
      </c>
      <c r="AD209" s="154" t="s">
        <v>24</v>
      </c>
      <c r="AE209" s="154" t="s">
        <v>19</v>
      </c>
      <c r="AF209" s="155" t="s">
        <v>18</v>
      </c>
      <c r="AG209" s="138"/>
      <c r="AH209" s="430"/>
      <c r="AI209" s="431"/>
      <c r="AJ209" s="383" t="str">
        <f>AH211</f>
        <v>石水玲珈</v>
      </c>
      <c r="AK209" s="384"/>
      <c r="AL209" s="384"/>
      <c r="AM209" s="385"/>
      <c r="AN209" s="386" t="str">
        <f>AH214</f>
        <v>江頭恵美子</v>
      </c>
      <c r="AO209" s="384"/>
      <c r="AP209" s="384"/>
      <c r="AQ209" s="385"/>
      <c r="AR209" s="386" t="str">
        <f>AH217</f>
        <v>奥崎すず子</v>
      </c>
      <c r="AS209" s="384"/>
      <c r="AT209" s="384"/>
      <c r="AU209" s="385"/>
      <c r="AV209" s="386" t="str">
        <f>AH220</f>
        <v>杉山加奈子</v>
      </c>
      <c r="AW209" s="384"/>
      <c r="AX209" s="384"/>
      <c r="AY209" s="387"/>
      <c r="AZ209" s="391" t="s">
        <v>3</v>
      </c>
      <c r="BA209" s="392"/>
      <c r="BB209" s="392"/>
      <c r="BC209" s="393"/>
      <c r="BD209" s="1"/>
      <c r="BE209" s="153" t="s">
        <v>20</v>
      </c>
      <c r="BF209" s="154" t="s">
        <v>1</v>
      </c>
      <c r="BG209" s="153" t="s">
        <v>24</v>
      </c>
      <c r="BH209" s="154" t="s">
        <v>19</v>
      </c>
      <c r="BI209" s="155" t="s">
        <v>18</v>
      </c>
      <c r="BJ209" s="154" t="s">
        <v>24</v>
      </c>
      <c r="BK209" s="154" t="s">
        <v>19</v>
      </c>
      <c r="BL209" s="155" t="s">
        <v>18</v>
      </c>
    </row>
    <row r="210" spans="2:64" ht="10.050000000000001" customHeight="1" x14ac:dyDescent="0.15">
      <c r="B210" s="79" t="s">
        <v>203</v>
      </c>
      <c r="C210" s="44" t="s">
        <v>205</v>
      </c>
      <c r="D210" s="339"/>
      <c r="E210" s="340"/>
      <c r="F210" s="340"/>
      <c r="G210" s="341"/>
      <c r="H210" s="33">
        <v>15</v>
      </c>
      <c r="I210" s="9" t="str">
        <f>IF(H210="","","-")</f>
        <v>-</v>
      </c>
      <c r="J210" s="32">
        <v>8</v>
      </c>
      <c r="K210" s="388" t="str">
        <f>IF(H210&lt;&gt;"",IF(H210&gt;J210,IF(H211&gt;J211,"○",IF(H212&gt;J212,"○","×")),IF(H211&gt;J211,IF(H212&gt;J212,"○","×"),"×")),"")</f>
        <v>○</v>
      </c>
      <c r="L210" s="33">
        <v>15</v>
      </c>
      <c r="M210" s="35" t="str">
        <f t="shared" ref="M210:M215" si="48">IF(L210="","","-")</f>
        <v>-</v>
      </c>
      <c r="N210" s="37">
        <v>2</v>
      </c>
      <c r="O210" s="388" t="str">
        <f>IF(L210&lt;&gt;"",IF(L210&gt;N210,IF(L211&gt;N211,"○",IF(L212&gt;N212,"○","×")),IF(L211&gt;N211,IF(L212&gt;N212,"○","×"),"×")),"")</f>
        <v>○</v>
      </c>
      <c r="P210" s="36">
        <v>15</v>
      </c>
      <c r="Q210" s="35" t="str">
        <f t="shared" ref="Q210:Q218" si="49">IF(P210="","","-")</f>
        <v>-</v>
      </c>
      <c r="R210" s="32">
        <v>14</v>
      </c>
      <c r="S210" s="406" t="str">
        <f>IF(P210&lt;&gt;"",IF(P210&gt;R210,IF(P211&gt;R211,"○",IF(P212&gt;R212,"○","×")),IF(P211&gt;R211,IF(P212&gt;R212,"○","×"),"×")),"")</f>
        <v>○</v>
      </c>
      <c r="T210" s="348" t="s">
        <v>289</v>
      </c>
      <c r="U210" s="349"/>
      <c r="V210" s="349"/>
      <c r="W210" s="350"/>
      <c r="X210" s="1"/>
      <c r="Y210" s="18"/>
      <c r="Z210" s="17"/>
      <c r="AA210" s="151"/>
      <c r="AB210" s="152"/>
      <c r="AC210" s="15"/>
      <c r="AD210" s="17"/>
      <c r="AE210" s="17"/>
      <c r="AF210" s="16"/>
      <c r="AG210" s="148"/>
      <c r="AH210" s="81" t="s">
        <v>275</v>
      </c>
      <c r="AI210" s="82" t="s">
        <v>276</v>
      </c>
      <c r="AJ210" s="339"/>
      <c r="AK210" s="340"/>
      <c r="AL210" s="340"/>
      <c r="AM210" s="341"/>
      <c r="AN210" s="33">
        <v>8</v>
      </c>
      <c r="AO210" s="9" t="str">
        <f>IF(AN210="","","-")</f>
        <v>-</v>
      </c>
      <c r="AP210" s="32">
        <v>15</v>
      </c>
      <c r="AQ210" s="388" t="str">
        <f>IF(AN210&lt;&gt;"",IF(AN210&gt;AP210,IF(AN211&gt;AP211,"○",IF(AN212&gt;AP212,"○","×")),IF(AN211&gt;AP211,IF(AN212&gt;AP212,"○","×"),"×")),"")</f>
        <v>×</v>
      </c>
      <c r="AR210" s="33">
        <v>13</v>
      </c>
      <c r="AS210" s="35" t="str">
        <f t="shared" ref="AS210:AS215" si="50">IF(AR210="","","-")</f>
        <v>-</v>
      </c>
      <c r="AT210" s="37">
        <v>15</v>
      </c>
      <c r="AU210" s="388" t="str">
        <f>IF(AR210&lt;&gt;"",IF(AR210&gt;AT210,IF(AR211&gt;AT211,"○",IF(AR212&gt;AT212,"○","×")),IF(AR211&gt;AT211,IF(AR212&gt;AT212,"○","×"),"×")),"")</f>
        <v>×</v>
      </c>
      <c r="AV210" s="36">
        <v>6</v>
      </c>
      <c r="AW210" s="35" t="str">
        <f t="shared" ref="AW210:AW218" si="51">IF(AV210="","","-")</f>
        <v>-</v>
      </c>
      <c r="AX210" s="32">
        <v>15</v>
      </c>
      <c r="AY210" s="406" t="str">
        <f>IF(AV210&lt;&gt;"",IF(AV210&gt;AX210,IF(AV211&gt;AX211,"○",IF(AV212&gt;AX212,"○","×")),IF(AV211&gt;AX211,IF(AV212&gt;AX212,"○","×"),"×")),"")</f>
        <v>×</v>
      </c>
      <c r="AZ210" s="348" t="s">
        <v>291</v>
      </c>
      <c r="BA210" s="349"/>
      <c r="BB210" s="349"/>
      <c r="BC210" s="350"/>
      <c r="BD210" s="1"/>
      <c r="BE210" s="18"/>
      <c r="BF210" s="17"/>
      <c r="BG210" s="151"/>
      <c r="BH210" s="152"/>
      <c r="BI210" s="15"/>
      <c r="BJ210" s="17"/>
      <c r="BK210" s="17"/>
      <c r="BL210" s="16"/>
    </row>
    <row r="211" spans="2:64" ht="10.050000000000001" customHeight="1" x14ac:dyDescent="0.15">
      <c r="B211" s="79" t="s">
        <v>204</v>
      </c>
      <c r="C211" s="44" t="s">
        <v>205</v>
      </c>
      <c r="D211" s="342"/>
      <c r="E211" s="343"/>
      <c r="F211" s="343"/>
      <c r="G211" s="344"/>
      <c r="H211" s="33">
        <v>15</v>
      </c>
      <c r="I211" s="9" t="str">
        <f>IF(H211="","","-")</f>
        <v>-</v>
      </c>
      <c r="J211" s="34">
        <v>9</v>
      </c>
      <c r="K211" s="366"/>
      <c r="L211" s="33">
        <v>15</v>
      </c>
      <c r="M211" s="9" t="str">
        <f t="shared" si="48"/>
        <v>-</v>
      </c>
      <c r="N211" s="32">
        <v>6</v>
      </c>
      <c r="O211" s="366"/>
      <c r="P211" s="33">
        <v>15</v>
      </c>
      <c r="Q211" s="9" t="str">
        <f t="shared" si="49"/>
        <v>-</v>
      </c>
      <c r="R211" s="32">
        <v>11</v>
      </c>
      <c r="S211" s="369"/>
      <c r="T211" s="351"/>
      <c r="U211" s="352"/>
      <c r="V211" s="352"/>
      <c r="W211" s="353"/>
      <c r="X211" s="1"/>
      <c r="Y211" s="18">
        <f>COUNTIF(D210:S212,"○")</f>
        <v>3</v>
      </c>
      <c r="Z211" s="17">
        <f>COUNTIF(D210:S212,"×")</f>
        <v>0</v>
      </c>
      <c r="AA211" s="14">
        <f>(IF((D210&gt;F210),1,0))+(IF((D211&gt;F211),1,0))+(IF((D212&gt;F212),1,0))+(IF((H210&gt;J210),1,0))+(IF((H211&gt;J211),1,0))+(IF((H212&gt;J212),1,0))+(IF((L210&gt;N210),1,0))+(IF((L211&gt;N211),1,0))+(IF((L212&gt;N212),1,0))+(IF((P210&gt;R210),1,0))+(IF((P211&gt;R211),1,0))+(IF((P212&gt;R212),1,0))</f>
        <v>6</v>
      </c>
      <c r="AB211" s="6">
        <f>(IF((D210&lt;F210),1,0))+(IF((D211&lt;F211),1,0))+(IF((D212&lt;F212),1,0))+(IF((H210&lt;J210),1,0))+(IF((H211&lt;J211),1,0))+(IF((H212&lt;J212),1,0))+(IF((L210&lt;N210),1,0))+(IF((L211&lt;N211),1,0))+(IF((L212&lt;N212),1,0))+(IF((P210&lt;R210),1,0))+(IF((P211&lt;R211),1,0))+(IF((P212&lt;R212),1,0))</f>
        <v>0</v>
      </c>
      <c r="AC211" s="13">
        <f>AA211-AB211</f>
        <v>6</v>
      </c>
      <c r="AD211" s="17">
        <f>SUM(D210:D212,H210:H212,L210:L212,P210:P212)</f>
        <v>90</v>
      </c>
      <c r="AE211" s="17">
        <f>SUM(F210:F212,J210:J212,N210:N212,R210:R212)</f>
        <v>50</v>
      </c>
      <c r="AF211" s="16">
        <f>AD211-AE211</f>
        <v>40</v>
      </c>
      <c r="AG211" s="148"/>
      <c r="AH211" s="79" t="s">
        <v>277</v>
      </c>
      <c r="AI211" s="44" t="s">
        <v>276</v>
      </c>
      <c r="AJ211" s="342"/>
      <c r="AK211" s="343"/>
      <c r="AL211" s="343"/>
      <c r="AM211" s="344"/>
      <c r="AN211" s="33">
        <v>10</v>
      </c>
      <c r="AO211" s="9" t="str">
        <f>IF(AN211="","","-")</f>
        <v>-</v>
      </c>
      <c r="AP211" s="34">
        <v>15</v>
      </c>
      <c r="AQ211" s="366"/>
      <c r="AR211" s="33">
        <v>12</v>
      </c>
      <c r="AS211" s="9" t="str">
        <f t="shared" si="50"/>
        <v>-</v>
      </c>
      <c r="AT211" s="32">
        <v>15</v>
      </c>
      <c r="AU211" s="366"/>
      <c r="AV211" s="33">
        <v>13</v>
      </c>
      <c r="AW211" s="9" t="str">
        <f t="shared" si="51"/>
        <v>-</v>
      </c>
      <c r="AX211" s="32">
        <v>15</v>
      </c>
      <c r="AY211" s="369"/>
      <c r="AZ211" s="351"/>
      <c r="BA211" s="352"/>
      <c r="BB211" s="352"/>
      <c r="BC211" s="353"/>
      <c r="BD211" s="1"/>
      <c r="BE211" s="18">
        <f>COUNTIF(AJ210:AY212,"○")</f>
        <v>0</v>
      </c>
      <c r="BF211" s="17">
        <f>COUNTIF(AJ210:AY212,"×")</f>
        <v>3</v>
      </c>
      <c r="BG211" s="14">
        <f>(IF((AJ210&gt;AL210),1,0))+(IF((AJ211&gt;AL211),1,0))+(IF((AJ212&gt;AL212),1,0))+(IF((AN210&gt;AP210),1,0))+(IF((AN211&gt;AP211),1,0))+(IF((AN212&gt;AP212),1,0))+(IF((AR210&gt;AT210),1,0))+(IF((AR211&gt;AT211),1,0))+(IF((AR212&gt;AT212),1,0))+(IF((AV210&gt;AX210),1,0))+(IF((AV211&gt;AX211),1,0))+(IF((AV212&gt;AX212),1,0))</f>
        <v>0</v>
      </c>
      <c r="BH211" s="6">
        <f>(IF((AJ210&lt;AL210),1,0))+(IF((AJ211&lt;AL211),1,0))+(IF((AJ212&lt;AL212),1,0))+(IF((AN210&lt;AP210),1,0))+(IF((AN211&lt;AP211),1,0))+(IF((AN212&lt;AP212),1,0))+(IF((AR210&lt;AT210),1,0))+(IF((AR211&lt;AT211),1,0))+(IF((AR212&lt;AT212),1,0))+(IF((AV210&lt;AX210),1,0))+(IF((AV211&lt;AX211),1,0))+(IF((AV212&lt;AX212),1,0))</f>
        <v>6</v>
      </c>
      <c r="BI211" s="13">
        <f>BG211-BH211</f>
        <v>-6</v>
      </c>
      <c r="BJ211" s="17">
        <f>SUM(AJ210:AJ212,AN210:AN212,AR210:AR212,AV210:AV212)</f>
        <v>62</v>
      </c>
      <c r="BK211" s="17">
        <f>SUM(AL210:AL212,AP210:AP212,AT210:AT212,AX210:AX212)</f>
        <v>90</v>
      </c>
      <c r="BL211" s="16">
        <f>BJ211-BK211</f>
        <v>-28</v>
      </c>
    </row>
    <row r="212" spans="2:64" ht="10.050000000000001" customHeight="1" x14ac:dyDescent="0.15">
      <c r="B212" s="47"/>
      <c r="C212" s="83"/>
      <c r="D212" s="345"/>
      <c r="E212" s="346"/>
      <c r="F212" s="346"/>
      <c r="G212" s="347"/>
      <c r="H212" s="27"/>
      <c r="I212" s="9" t="str">
        <f>IF(H212="","","-")</f>
        <v/>
      </c>
      <c r="J212" s="26"/>
      <c r="K212" s="367"/>
      <c r="L212" s="27"/>
      <c r="M212" s="30" t="str">
        <f t="shared" si="48"/>
        <v/>
      </c>
      <c r="N212" s="26"/>
      <c r="O212" s="366"/>
      <c r="P212" s="27"/>
      <c r="Q212" s="30" t="str">
        <f t="shared" si="49"/>
        <v/>
      </c>
      <c r="R212" s="26"/>
      <c r="S212" s="369"/>
      <c r="T212" s="248">
        <f>Y211</f>
        <v>3</v>
      </c>
      <c r="U212" s="249" t="s">
        <v>2</v>
      </c>
      <c r="V212" s="249">
        <f>Z211</f>
        <v>0</v>
      </c>
      <c r="W212" s="250" t="s">
        <v>1</v>
      </c>
      <c r="X212" s="1"/>
      <c r="Y212" s="18"/>
      <c r="Z212" s="17"/>
      <c r="AA212" s="18"/>
      <c r="AB212" s="17"/>
      <c r="AC212" s="16"/>
      <c r="AD212" s="17"/>
      <c r="AE212" s="17"/>
      <c r="AF212" s="16"/>
      <c r="AG212" s="85"/>
      <c r="AH212" s="47"/>
      <c r="AI212" s="48"/>
      <c r="AJ212" s="345"/>
      <c r="AK212" s="346"/>
      <c r="AL212" s="346"/>
      <c r="AM212" s="347"/>
      <c r="AN212" s="27"/>
      <c r="AO212" s="9" t="str">
        <f>IF(AN212="","","-")</f>
        <v/>
      </c>
      <c r="AP212" s="26"/>
      <c r="AQ212" s="367"/>
      <c r="AR212" s="27"/>
      <c r="AS212" s="30" t="str">
        <f t="shared" si="50"/>
        <v/>
      </c>
      <c r="AT212" s="26"/>
      <c r="AU212" s="366"/>
      <c r="AV212" s="27"/>
      <c r="AW212" s="30" t="str">
        <f t="shared" si="51"/>
        <v/>
      </c>
      <c r="AX212" s="26"/>
      <c r="AY212" s="369"/>
      <c r="AZ212" s="248">
        <f>BE211</f>
        <v>0</v>
      </c>
      <c r="BA212" s="249" t="s">
        <v>2</v>
      </c>
      <c r="BB212" s="249">
        <f>BF211</f>
        <v>3</v>
      </c>
      <c r="BC212" s="250" t="s">
        <v>1</v>
      </c>
      <c r="BD212" s="1"/>
      <c r="BE212" s="18"/>
      <c r="BF212" s="17"/>
      <c r="BG212" s="18"/>
      <c r="BH212" s="17"/>
      <c r="BI212" s="16"/>
      <c r="BJ212" s="17"/>
      <c r="BK212" s="17"/>
      <c r="BL212" s="16"/>
    </row>
    <row r="213" spans="2:64" ht="10.050000000000001" customHeight="1" x14ac:dyDescent="0.15">
      <c r="B213" s="79" t="s">
        <v>221</v>
      </c>
      <c r="C213" s="42" t="s">
        <v>35</v>
      </c>
      <c r="D213" s="23">
        <f>IF(J210="","",J210)</f>
        <v>8</v>
      </c>
      <c r="E213" s="9" t="str">
        <f t="shared" ref="E213:E221" si="52">IF(D213="","","-")</f>
        <v>-</v>
      </c>
      <c r="F213" s="157">
        <f>IF(H210="","",H210)</f>
        <v>15</v>
      </c>
      <c r="G213" s="354" t="str">
        <f>IF(K210="","",IF(K210="○","×",IF(K210="×","○")))</f>
        <v>×</v>
      </c>
      <c r="H213" s="357"/>
      <c r="I213" s="358"/>
      <c r="J213" s="358"/>
      <c r="K213" s="359"/>
      <c r="L213" s="33">
        <v>15</v>
      </c>
      <c r="M213" s="9" t="str">
        <f t="shared" si="48"/>
        <v>-</v>
      </c>
      <c r="N213" s="32">
        <v>11</v>
      </c>
      <c r="O213" s="365" t="str">
        <f>IF(L213&lt;&gt;"",IF(L213&gt;N213,IF(L214&gt;N214,"○",IF(L215&gt;N215,"○","×")),IF(L214&gt;N214,IF(L215&gt;N215,"○","×"),"×")),"")</f>
        <v>○</v>
      </c>
      <c r="P213" s="33">
        <v>5</v>
      </c>
      <c r="Q213" s="9" t="str">
        <f t="shared" si="49"/>
        <v>-</v>
      </c>
      <c r="R213" s="32">
        <v>15</v>
      </c>
      <c r="S213" s="368" t="str">
        <f>IF(P213&lt;&gt;"",IF(P213&gt;R213,IF(P214&gt;R214,"○",IF(P215&gt;R215,"○","×")),IF(P214&gt;R214,IF(P215&gt;R215,"○","×"),"×")),"")</f>
        <v>×</v>
      </c>
      <c r="T213" s="362" t="s">
        <v>293</v>
      </c>
      <c r="U213" s="363"/>
      <c r="V213" s="363"/>
      <c r="W213" s="364"/>
      <c r="X213" s="1"/>
      <c r="Y213" s="151"/>
      <c r="Z213" s="152"/>
      <c r="AA213" s="151"/>
      <c r="AB213" s="152"/>
      <c r="AC213" s="15"/>
      <c r="AD213" s="152"/>
      <c r="AE213" s="152"/>
      <c r="AF213" s="15"/>
      <c r="AG213" s="148"/>
      <c r="AH213" s="79" t="s">
        <v>219</v>
      </c>
      <c r="AI213" s="42" t="s">
        <v>35</v>
      </c>
      <c r="AJ213" s="23">
        <f>IF(AP210="","",AP210)</f>
        <v>15</v>
      </c>
      <c r="AK213" s="9" t="str">
        <f t="shared" ref="AK213:AK221" si="53">IF(AJ213="","","-")</f>
        <v>-</v>
      </c>
      <c r="AL213" s="157">
        <f>IF(AN210="","",AN210)</f>
        <v>8</v>
      </c>
      <c r="AM213" s="354" t="str">
        <f>IF(AQ210="","",IF(AQ210="○","×",IF(AQ210="×","○")))</f>
        <v>○</v>
      </c>
      <c r="AN213" s="357"/>
      <c r="AO213" s="358"/>
      <c r="AP213" s="358"/>
      <c r="AQ213" s="359"/>
      <c r="AR213" s="33">
        <v>15</v>
      </c>
      <c r="AS213" s="9" t="str">
        <f t="shared" si="50"/>
        <v>-</v>
      </c>
      <c r="AT213" s="32">
        <v>14</v>
      </c>
      <c r="AU213" s="365" t="str">
        <f>IF(AR213&lt;&gt;"",IF(AR213&gt;AT213,IF(AR214&gt;AT214,"○",IF(AR215&gt;AT215,"○","×")),IF(AR214&gt;AT214,IF(AR215&gt;AT215,"○","×"),"×")),"")</f>
        <v>○</v>
      </c>
      <c r="AV213" s="33">
        <v>15</v>
      </c>
      <c r="AW213" s="9" t="str">
        <f t="shared" si="51"/>
        <v>-</v>
      </c>
      <c r="AX213" s="32">
        <v>8</v>
      </c>
      <c r="AY213" s="368" t="str">
        <f>IF(AV213&lt;&gt;"",IF(AV213&gt;AX213,IF(AV214&gt;AX214,"○",IF(AV215&gt;AX215,"○","×")),IF(AV214&gt;AX214,IF(AV215&gt;AX215,"○","×"),"×")),"")</f>
        <v>○</v>
      </c>
      <c r="AZ213" s="362" t="s">
        <v>289</v>
      </c>
      <c r="BA213" s="363"/>
      <c r="BB213" s="363"/>
      <c r="BC213" s="364"/>
      <c r="BD213" s="1"/>
      <c r="BE213" s="151"/>
      <c r="BF213" s="152"/>
      <c r="BG213" s="151"/>
      <c r="BH213" s="152"/>
      <c r="BI213" s="15"/>
      <c r="BJ213" s="152"/>
      <c r="BK213" s="152"/>
      <c r="BL213" s="15"/>
    </row>
    <row r="214" spans="2:64" ht="10.050000000000001" customHeight="1" x14ac:dyDescent="0.15">
      <c r="B214" s="79" t="s">
        <v>222</v>
      </c>
      <c r="C214" s="44" t="s">
        <v>35</v>
      </c>
      <c r="D214" s="23">
        <f>IF(J211="","",J211)</f>
        <v>9</v>
      </c>
      <c r="E214" s="9" t="str">
        <f t="shared" si="52"/>
        <v>-</v>
      </c>
      <c r="F214" s="157">
        <f>IF(H211="","",H211)</f>
        <v>15</v>
      </c>
      <c r="G214" s="355" t="str">
        <f>IF(I211="","",I211)</f>
        <v>-</v>
      </c>
      <c r="H214" s="360"/>
      <c r="I214" s="343"/>
      <c r="J214" s="343"/>
      <c r="K214" s="344"/>
      <c r="L214" s="33">
        <v>15</v>
      </c>
      <c r="M214" s="9" t="str">
        <f t="shared" si="48"/>
        <v>-</v>
      </c>
      <c r="N214" s="32">
        <v>6</v>
      </c>
      <c r="O214" s="366"/>
      <c r="P214" s="33">
        <v>13</v>
      </c>
      <c r="Q214" s="9" t="str">
        <f t="shared" si="49"/>
        <v>-</v>
      </c>
      <c r="R214" s="32">
        <v>15</v>
      </c>
      <c r="S214" s="369"/>
      <c r="T214" s="351"/>
      <c r="U214" s="352"/>
      <c r="V214" s="352"/>
      <c r="W214" s="353"/>
      <c r="X214" s="1"/>
      <c r="Y214" s="18">
        <f>COUNTIF(D213:S215,"○")</f>
        <v>1</v>
      </c>
      <c r="Z214" s="17">
        <f>COUNTIF(D213:S215,"×")</f>
        <v>2</v>
      </c>
      <c r="AA214" s="14">
        <f>(IF((D213&gt;F213),1,0))+(IF((D214&gt;F214),1,0))+(IF((D215&gt;F215),1,0))+(IF((H213&gt;J213),1,0))+(IF((H214&gt;J214),1,0))+(IF((H215&gt;J215),1,0))+(IF((L213&gt;N213),1,0))+(IF((L214&gt;N214),1,0))+(IF((L215&gt;N215),1,0))+(IF((P213&gt;R213),1,0))+(IF((P214&gt;R214),1,0))+(IF((P215&gt;R215),1,0))</f>
        <v>2</v>
      </c>
      <c r="AB214" s="6">
        <f>(IF((D213&lt;F213),1,0))+(IF((D214&lt;F214),1,0))+(IF((D215&lt;F215),1,0))+(IF((H213&lt;J213),1,0))+(IF((H214&lt;J214),1,0))+(IF((H215&lt;J215),1,0))+(IF((L213&lt;N213),1,0))+(IF((L214&lt;N214),1,0))+(IF((L215&lt;N215),1,0))+(IF((P213&lt;R213),1,0))+(IF((P214&lt;R214),1,0))+(IF((P215&lt;R215),1,0))</f>
        <v>4</v>
      </c>
      <c r="AC214" s="13">
        <f>AA214-AB214</f>
        <v>-2</v>
      </c>
      <c r="AD214" s="17">
        <f>SUM(D213:D215,H213:H215,L213:L215,P213:P215)</f>
        <v>65</v>
      </c>
      <c r="AE214" s="17">
        <f>SUM(F213:F215,J213:J215,N213:N215,R213:R215)</f>
        <v>77</v>
      </c>
      <c r="AF214" s="16">
        <f>AD214-AE214</f>
        <v>-12</v>
      </c>
      <c r="AG214" s="148"/>
      <c r="AH214" s="79" t="s">
        <v>220</v>
      </c>
      <c r="AI214" s="44" t="s">
        <v>35</v>
      </c>
      <c r="AJ214" s="23">
        <f>IF(AP211="","",AP211)</f>
        <v>15</v>
      </c>
      <c r="AK214" s="9" t="str">
        <f t="shared" si="53"/>
        <v>-</v>
      </c>
      <c r="AL214" s="157">
        <f>IF(AN211="","",AN211)</f>
        <v>10</v>
      </c>
      <c r="AM214" s="355" t="str">
        <f>IF(AO211="","",AO211)</f>
        <v>-</v>
      </c>
      <c r="AN214" s="360"/>
      <c r="AO214" s="343"/>
      <c r="AP214" s="343"/>
      <c r="AQ214" s="344"/>
      <c r="AR214" s="33">
        <v>15</v>
      </c>
      <c r="AS214" s="9" t="str">
        <f t="shared" si="50"/>
        <v>-</v>
      </c>
      <c r="AT214" s="32">
        <v>14</v>
      </c>
      <c r="AU214" s="366"/>
      <c r="AV214" s="33">
        <v>7</v>
      </c>
      <c r="AW214" s="9" t="str">
        <f t="shared" si="51"/>
        <v>-</v>
      </c>
      <c r="AX214" s="32">
        <v>15</v>
      </c>
      <c r="AY214" s="369"/>
      <c r="AZ214" s="351"/>
      <c r="BA214" s="352"/>
      <c r="BB214" s="352"/>
      <c r="BC214" s="353"/>
      <c r="BD214" s="1"/>
      <c r="BE214" s="18">
        <f>COUNTIF(AJ213:AY215,"○")</f>
        <v>3</v>
      </c>
      <c r="BF214" s="17">
        <f>COUNTIF(AJ213:AY215,"×")</f>
        <v>0</v>
      </c>
      <c r="BG214" s="14">
        <f>(IF((AJ213&gt;AL213),1,0))+(IF((AJ214&gt;AL214),1,0))+(IF((AJ215&gt;AL215),1,0))+(IF((AN213&gt;AP213),1,0))+(IF((AN214&gt;AP214),1,0))+(IF((AN215&gt;AP215),1,0))+(IF((AR213&gt;AT213),1,0))+(IF((AR214&gt;AT214),1,0))+(IF((AR215&gt;AT215),1,0))+(IF((AV213&gt;AX213),1,0))+(IF((AV214&gt;AX214),1,0))+(IF((AV215&gt;AX215),1,0))</f>
        <v>6</v>
      </c>
      <c r="BH214" s="6">
        <f>(IF((AJ213&lt;AL213),1,0))+(IF((AJ214&lt;AL214),1,0))+(IF((AJ215&lt;AL215),1,0))+(IF((AN213&lt;AP213),1,0))+(IF((AN214&lt;AP214),1,0))+(IF((AN215&lt;AP215),1,0))+(IF((AR213&lt;AT213),1,0))+(IF((AR214&lt;AT214),1,0))+(IF((AR215&lt;AT215),1,0))+(IF((AV213&lt;AX213),1,0))+(IF((AV214&lt;AX214),1,0))+(IF((AV215&lt;AX215),1,0))</f>
        <v>1</v>
      </c>
      <c r="BI214" s="13">
        <f>BG214-BH214</f>
        <v>5</v>
      </c>
      <c r="BJ214" s="17">
        <f>SUM(AJ213:AJ215,AN213:AN215,AR213:AR215,AV213:AV215)</f>
        <v>97</v>
      </c>
      <c r="BK214" s="17">
        <f>SUM(AL213:AL215,AP213:AP215,AT213:AT215,AX213:AX215)</f>
        <v>83</v>
      </c>
      <c r="BL214" s="16">
        <f>BJ214-BK214</f>
        <v>14</v>
      </c>
    </row>
    <row r="215" spans="2:64" ht="10.050000000000001" customHeight="1" x14ac:dyDescent="0.15">
      <c r="B215" s="47"/>
      <c r="C215" s="48"/>
      <c r="D215" s="31" t="str">
        <f>IF(J212="","",J212)</f>
        <v/>
      </c>
      <c r="E215" s="9" t="str">
        <f t="shared" si="52"/>
        <v/>
      </c>
      <c r="F215" s="28" t="str">
        <f>IF(H212="","",H212)</f>
        <v/>
      </c>
      <c r="G215" s="356" t="str">
        <f>IF(I212="","",I212)</f>
        <v/>
      </c>
      <c r="H215" s="361"/>
      <c r="I215" s="346"/>
      <c r="J215" s="346"/>
      <c r="K215" s="347"/>
      <c r="L215" s="27"/>
      <c r="M215" s="9" t="str">
        <f t="shared" si="48"/>
        <v/>
      </c>
      <c r="N215" s="26"/>
      <c r="O215" s="367"/>
      <c r="P215" s="27"/>
      <c r="Q215" s="30" t="str">
        <f t="shared" si="49"/>
        <v/>
      </c>
      <c r="R215" s="26"/>
      <c r="S215" s="370"/>
      <c r="T215" s="248">
        <f>Y214</f>
        <v>1</v>
      </c>
      <c r="U215" s="249" t="s">
        <v>2</v>
      </c>
      <c r="V215" s="249">
        <f>Z214</f>
        <v>2</v>
      </c>
      <c r="W215" s="250" t="s">
        <v>1</v>
      </c>
      <c r="X215" s="1"/>
      <c r="Y215" s="12"/>
      <c r="Z215" s="11"/>
      <c r="AA215" s="12"/>
      <c r="AB215" s="11"/>
      <c r="AC215" s="10"/>
      <c r="AD215" s="11"/>
      <c r="AE215" s="11"/>
      <c r="AF215" s="10"/>
      <c r="AG215" s="85"/>
      <c r="AH215" s="47"/>
      <c r="AI215" s="48"/>
      <c r="AJ215" s="31" t="str">
        <f>IF(AP212="","",AP212)</f>
        <v/>
      </c>
      <c r="AK215" s="9" t="str">
        <f t="shared" si="53"/>
        <v/>
      </c>
      <c r="AL215" s="28" t="str">
        <f>IF(AN212="","",AN212)</f>
        <v/>
      </c>
      <c r="AM215" s="356" t="str">
        <f>IF(AO212="","",AO212)</f>
        <v/>
      </c>
      <c r="AN215" s="361"/>
      <c r="AO215" s="346"/>
      <c r="AP215" s="346"/>
      <c r="AQ215" s="347"/>
      <c r="AR215" s="27"/>
      <c r="AS215" s="9" t="str">
        <f t="shared" si="50"/>
        <v/>
      </c>
      <c r="AT215" s="26"/>
      <c r="AU215" s="367"/>
      <c r="AV215" s="27">
        <v>15</v>
      </c>
      <c r="AW215" s="30" t="str">
        <f t="shared" si="51"/>
        <v>-</v>
      </c>
      <c r="AX215" s="26">
        <v>14</v>
      </c>
      <c r="AY215" s="370"/>
      <c r="AZ215" s="248">
        <f>BE214</f>
        <v>3</v>
      </c>
      <c r="BA215" s="249" t="s">
        <v>2</v>
      </c>
      <c r="BB215" s="249">
        <f>BF214</f>
        <v>0</v>
      </c>
      <c r="BC215" s="250" t="s">
        <v>1</v>
      </c>
      <c r="BD215" s="1"/>
      <c r="BE215" s="12"/>
      <c r="BF215" s="11"/>
      <c r="BG215" s="12"/>
      <c r="BH215" s="11"/>
      <c r="BI215" s="10"/>
      <c r="BJ215" s="11"/>
      <c r="BK215" s="11"/>
      <c r="BL215" s="10"/>
    </row>
    <row r="216" spans="2:64" ht="10.050000000000001" customHeight="1" x14ac:dyDescent="0.15">
      <c r="B216" s="43" t="s">
        <v>259</v>
      </c>
      <c r="C216" s="44" t="s">
        <v>270</v>
      </c>
      <c r="D216" s="23">
        <f>IF(N210="","",N210)</f>
        <v>2</v>
      </c>
      <c r="E216" s="25" t="str">
        <f t="shared" si="52"/>
        <v>-</v>
      </c>
      <c r="F216" s="157">
        <f>IF(L210="","",L210)</f>
        <v>15</v>
      </c>
      <c r="G216" s="354" t="str">
        <f>IF(O210="","",IF(O210="○","×",IF(O210="×","○")))</f>
        <v>×</v>
      </c>
      <c r="H216" s="22">
        <f>IF(N213="","",N213)</f>
        <v>11</v>
      </c>
      <c r="I216" s="9" t="str">
        <f t="shared" ref="I216:I221" si="54">IF(H216="","","-")</f>
        <v>-</v>
      </c>
      <c r="J216" s="157">
        <f>IF(L213="","",L213)</f>
        <v>15</v>
      </c>
      <c r="K216" s="354" t="str">
        <f>IF(O213="","",IF(O213="○","×",IF(O213="×","○")))</f>
        <v>×</v>
      </c>
      <c r="L216" s="357"/>
      <c r="M216" s="358"/>
      <c r="N216" s="358"/>
      <c r="O216" s="359"/>
      <c r="P216" s="33">
        <v>8</v>
      </c>
      <c r="Q216" s="9" t="str">
        <f t="shared" si="49"/>
        <v>-</v>
      </c>
      <c r="R216" s="32">
        <v>15</v>
      </c>
      <c r="S216" s="369" t="str">
        <f>IF(P216&lt;&gt;"",IF(P216&gt;R216,IF(P217&gt;R217,"○",IF(P218&gt;R218,"○","×")),IF(P217&gt;R217,IF(P218&gt;R218,"○","×"),"×")),"")</f>
        <v>×</v>
      </c>
      <c r="T216" s="362" t="s">
        <v>291</v>
      </c>
      <c r="U216" s="363"/>
      <c r="V216" s="363"/>
      <c r="W216" s="364"/>
      <c r="X216" s="1"/>
      <c r="Y216" s="18"/>
      <c r="Z216" s="17"/>
      <c r="AA216" s="18"/>
      <c r="AB216" s="17"/>
      <c r="AC216" s="16"/>
      <c r="AD216" s="17"/>
      <c r="AE216" s="17"/>
      <c r="AF216" s="16"/>
      <c r="AG216" s="148"/>
      <c r="AH216" s="43" t="s">
        <v>197</v>
      </c>
      <c r="AI216" s="44" t="s">
        <v>72</v>
      </c>
      <c r="AJ216" s="23">
        <f>IF(AT210="","",AT210)</f>
        <v>15</v>
      </c>
      <c r="AK216" s="25" t="str">
        <f t="shared" si="53"/>
        <v>-</v>
      </c>
      <c r="AL216" s="157">
        <f>IF(AR210="","",AR210)</f>
        <v>13</v>
      </c>
      <c r="AM216" s="354" t="str">
        <f>IF(AU210="","",IF(AU210="○","×",IF(AU210="×","○")))</f>
        <v>○</v>
      </c>
      <c r="AN216" s="22">
        <f>IF(AT213="","",AT213)</f>
        <v>14</v>
      </c>
      <c r="AO216" s="9" t="str">
        <f t="shared" ref="AO216:AO221" si="55">IF(AN216="","","-")</f>
        <v>-</v>
      </c>
      <c r="AP216" s="157">
        <f>IF(AR213="","",AR213)</f>
        <v>15</v>
      </c>
      <c r="AQ216" s="354" t="str">
        <f>IF(AU213="","",IF(AU213="○","×",IF(AU213="×","○")))</f>
        <v>×</v>
      </c>
      <c r="AR216" s="357"/>
      <c r="AS216" s="358"/>
      <c r="AT216" s="358"/>
      <c r="AU216" s="359"/>
      <c r="AV216" s="33">
        <v>13</v>
      </c>
      <c r="AW216" s="9" t="str">
        <f t="shared" si="51"/>
        <v>-</v>
      </c>
      <c r="AX216" s="32">
        <v>15</v>
      </c>
      <c r="AY216" s="369" t="str">
        <f>IF(AV216&lt;&gt;"",IF(AV216&gt;AX216,IF(AV217&gt;AX217,"○",IF(AV218&gt;AX218,"○","×")),IF(AV217&gt;AX217,IF(AV218&gt;AX218,"○","×"),"×")),"")</f>
        <v>×</v>
      </c>
      <c r="AZ216" s="362" t="s">
        <v>293</v>
      </c>
      <c r="BA216" s="363"/>
      <c r="BB216" s="363"/>
      <c r="BC216" s="364"/>
      <c r="BD216" s="1"/>
      <c r="BE216" s="18"/>
      <c r="BF216" s="17"/>
      <c r="BG216" s="18"/>
      <c r="BH216" s="17"/>
      <c r="BI216" s="16"/>
      <c r="BJ216" s="17"/>
      <c r="BK216" s="17"/>
      <c r="BL216" s="16"/>
    </row>
    <row r="217" spans="2:64" ht="10.050000000000001" customHeight="1" x14ac:dyDescent="0.15">
      <c r="B217" s="43" t="s">
        <v>252</v>
      </c>
      <c r="C217" s="44" t="s">
        <v>270</v>
      </c>
      <c r="D217" s="23">
        <f>IF(N211="","",N211)</f>
        <v>6</v>
      </c>
      <c r="E217" s="9" t="str">
        <f t="shared" si="52"/>
        <v>-</v>
      </c>
      <c r="F217" s="157">
        <f>IF(L211="","",L211)</f>
        <v>15</v>
      </c>
      <c r="G217" s="355" t="str">
        <f>IF(I214="","",I214)</f>
        <v/>
      </c>
      <c r="H217" s="22">
        <f>IF(N214="","",N214)</f>
        <v>6</v>
      </c>
      <c r="I217" s="9" t="str">
        <f t="shared" si="54"/>
        <v>-</v>
      </c>
      <c r="J217" s="157">
        <f>IF(L214="","",L214)</f>
        <v>15</v>
      </c>
      <c r="K217" s="355" t="str">
        <f>IF(M214="","",M214)</f>
        <v>-</v>
      </c>
      <c r="L217" s="360"/>
      <c r="M217" s="343"/>
      <c r="N217" s="343"/>
      <c r="O217" s="344"/>
      <c r="P217" s="33">
        <v>5</v>
      </c>
      <c r="Q217" s="9" t="str">
        <f t="shared" si="49"/>
        <v>-</v>
      </c>
      <c r="R217" s="32">
        <v>15</v>
      </c>
      <c r="S217" s="369"/>
      <c r="T217" s="351"/>
      <c r="U217" s="352"/>
      <c r="V217" s="352"/>
      <c r="W217" s="353"/>
      <c r="X217" s="1"/>
      <c r="Y217" s="18">
        <f>COUNTIF(D216:S218,"○")</f>
        <v>0</v>
      </c>
      <c r="Z217" s="17">
        <f>COUNTIF(D216:S218,"×")</f>
        <v>3</v>
      </c>
      <c r="AA217" s="14">
        <f>(IF((D216&gt;F216),1,0))+(IF((D217&gt;F217),1,0))+(IF((D218&gt;F218),1,0))+(IF((H216&gt;J216),1,0))+(IF((H217&gt;J217),1,0))+(IF((H218&gt;J218),1,0))+(IF((L216&gt;N216),1,0))+(IF((L217&gt;N217),1,0))+(IF((L218&gt;N218),1,0))+(IF((P216&gt;R216),1,0))+(IF((P217&gt;R217),1,0))+(IF((P218&gt;R218),1,0))</f>
        <v>0</v>
      </c>
      <c r="AB217" s="6">
        <f>(IF((D216&lt;F216),1,0))+(IF((D217&lt;F217),1,0))+(IF((D218&lt;F218),1,0))+(IF((H216&lt;J216),1,0))+(IF((H217&lt;J217),1,0))+(IF((H218&lt;J218),1,0))+(IF((L216&lt;N216),1,0))+(IF((L217&lt;N217),1,0))+(IF((L218&lt;N218),1,0))+(IF((P216&lt;R216),1,0))+(IF((P217&lt;R217),1,0))+(IF((P218&lt;R218),1,0))</f>
        <v>6</v>
      </c>
      <c r="AC217" s="13">
        <f>AA217-AB217</f>
        <v>-6</v>
      </c>
      <c r="AD217" s="17">
        <f>SUM(D216:D218,H216:H218,L216:L218,P216:P218)</f>
        <v>38</v>
      </c>
      <c r="AE217" s="17">
        <f>SUM(F216:F218,J216:J218,N216:N218,R216:R218)</f>
        <v>90</v>
      </c>
      <c r="AF217" s="16">
        <f>AD217-AE217</f>
        <v>-52</v>
      </c>
      <c r="AG217" s="148"/>
      <c r="AH217" s="43" t="s">
        <v>198</v>
      </c>
      <c r="AI217" s="44" t="s">
        <v>72</v>
      </c>
      <c r="AJ217" s="23">
        <f>IF(AT211="","",AT211)</f>
        <v>15</v>
      </c>
      <c r="AK217" s="9" t="str">
        <f t="shared" si="53"/>
        <v>-</v>
      </c>
      <c r="AL217" s="157">
        <f>IF(AR211="","",AR211)</f>
        <v>12</v>
      </c>
      <c r="AM217" s="355" t="str">
        <f>IF(AO214="","",AO214)</f>
        <v/>
      </c>
      <c r="AN217" s="22">
        <f>IF(AT214="","",AT214)</f>
        <v>14</v>
      </c>
      <c r="AO217" s="9" t="str">
        <f t="shared" si="55"/>
        <v>-</v>
      </c>
      <c r="AP217" s="157">
        <f>IF(AR214="","",AR214)</f>
        <v>15</v>
      </c>
      <c r="AQ217" s="355" t="str">
        <f>IF(AS214="","",AS214)</f>
        <v>-</v>
      </c>
      <c r="AR217" s="360"/>
      <c r="AS217" s="343"/>
      <c r="AT217" s="343"/>
      <c r="AU217" s="344"/>
      <c r="AV217" s="33">
        <v>10</v>
      </c>
      <c r="AW217" s="9" t="str">
        <f t="shared" si="51"/>
        <v>-</v>
      </c>
      <c r="AX217" s="32">
        <v>15</v>
      </c>
      <c r="AY217" s="369"/>
      <c r="AZ217" s="351"/>
      <c r="BA217" s="352"/>
      <c r="BB217" s="352"/>
      <c r="BC217" s="353"/>
      <c r="BD217" s="1"/>
      <c r="BE217" s="18">
        <f>COUNTIF(AJ216:AY218,"○")</f>
        <v>1</v>
      </c>
      <c r="BF217" s="17">
        <f>COUNTIF(AJ216:AY218,"×")</f>
        <v>2</v>
      </c>
      <c r="BG217" s="14">
        <f>(IF((AJ216&gt;AL216),1,0))+(IF((AJ217&gt;AL217),1,0))+(IF((AJ218&gt;AL218),1,0))+(IF((AN216&gt;AP216),1,0))+(IF((AN217&gt;AP217),1,0))+(IF((AN218&gt;AP218),1,0))+(IF((AR216&gt;AT216),1,0))+(IF((AR217&gt;AT217),1,0))+(IF((AR218&gt;AT218),1,0))+(IF((AV216&gt;AX216),1,0))+(IF((AV217&gt;AX217),1,0))+(IF((AV218&gt;AX218),1,0))</f>
        <v>2</v>
      </c>
      <c r="BH217" s="6">
        <f>(IF((AJ216&lt;AL216),1,0))+(IF((AJ217&lt;AL217),1,0))+(IF((AJ218&lt;AL218),1,0))+(IF((AN216&lt;AP216),1,0))+(IF((AN217&lt;AP217),1,0))+(IF((AN218&lt;AP218),1,0))+(IF((AR216&lt;AT216),1,0))+(IF((AR217&lt;AT217),1,0))+(IF((AR218&lt;AT218),1,0))+(IF((AV216&lt;AX216),1,0))+(IF((AV217&lt;AX217),1,0))+(IF((AV218&lt;AX218),1,0))</f>
        <v>4</v>
      </c>
      <c r="BI217" s="13">
        <f>BG217-BH217</f>
        <v>-2</v>
      </c>
      <c r="BJ217" s="17">
        <f>SUM(AJ216:AJ218,AN216:AN218,AR216:AR218,AV216:AV218)</f>
        <v>81</v>
      </c>
      <c r="BK217" s="17">
        <f>SUM(AL216:AL218,AP216:AP218,AT216:AT218,AX216:AX218)</f>
        <v>85</v>
      </c>
      <c r="BL217" s="16">
        <f>BJ217-BK217</f>
        <v>-4</v>
      </c>
    </row>
    <row r="218" spans="2:64" ht="10.050000000000001" customHeight="1" x14ac:dyDescent="0.15">
      <c r="B218" s="47"/>
      <c r="C218" s="48"/>
      <c r="D218" s="31" t="str">
        <f>IF(N212="","",N212)</f>
        <v/>
      </c>
      <c r="E218" s="30" t="str">
        <f t="shared" si="52"/>
        <v/>
      </c>
      <c r="F218" s="28" t="str">
        <f>IF(L212="","",L212)</f>
        <v/>
      </c>
      <c r="G218" s="356" t="str">
        <f>IF(I215="","",I215)</f>
        <v/>
      </c>
      <c r="H218" s="29" t="str">
        <f>IF(N215="","",N215)</f>
        <v/>
      </c>
      <c r="I218" s="9" t="str">
        <f t="shared" si="54"/>
        <v/>
      </c>
      <c r="J218" s="28" t="str">
        <f>IF(L215="","",L215)</f>
        <v/>
      </c>
      <c r="K218" s="356" t="str">
        <f>IF(M215="","",M215)</f>
        <v/>
      </c>
      <c r="L218" s="361"/>
      <c r="M218" s="346"/>
      <c r="N218" s="346"/>
      <c r="O218" s="347"/>
      <c r="P218" s="27"/>
      <c r="Q218" s="9" t="str">
        <f t="shared" si="49"/>
        <v/>
      </c>
      <c r="R218" s="26"/>
      <c r="S218" s="370"/>
      <c r="T218" s="248">
        <f>Y217</f>
        <v>0</v>
      </c>
      <c r="U218" s="249" t="s">
        <v>2</v>
      </c>
      <c r="V218" s="249">
        <f>Z217</f>
        <v>3</v>
      </c>
      <c r="W218" s="250" t="s">
        <v>1</v>
      </c>
      <c r="X218" s="1"/>
      <c r="Y218" s="18"/>
      <c r="Z218" s="17"/>
      <c r="AA218" s="18"/>
      <c r="AB218" s="17"/>
      <c r="AC218" s="16"/>
      <c r="AD218" s="17"/>
      <c r="AE218" s="17"/>
      <c r="AF218" s="16"/>
      <c r="AG218" s="85"/>
      <c r="AH218" s="47"/>
      <c r="AI218" s="83"/>
      <c r="AJ218" s="31" t="str">
        <f>IF(AT212="","",AT212)</f>
        <v/>
      </c>
      <c r="AK218" s="30" t="str">
        <f t="shared" si="53"/>
        <v/>
      </c>
      <c r="AL218" s="28" t="str">
        <f>IF(AR212="","",AR212)</f>
        <v/>
      </c>
      <c r="AM218" s="356" t="str">
        <f>IF(AO215="","",AO215)</f>
        <v/>
      </c>
      <c r="AN218" s="29" t="str">
        <f>IF(AT215="","",AT215)</f>
        <v/>
      </c>
      <c r="AO218" s="9" t="str">
        <f t="shared" si="55"/>
        <v/>
      </c>
      <c r="AP218" s="28" t="str">
        <f>IF(AR215="","",AR215)</f>
        <v/>
      </c>
      <c r="AQ218" s="356" t="str">
        <f>IF(AS215="","",AS215)</f>
        <v/>
      </c>
      <c r="AR218" s="361"/>
      <c r="AS218" s="346"/>
      <c r="AT218" s="346"/>
      <c r="AU218" s="347"/>
      <c r="AV218" s="27"/>
      <c r="AW218" s="9" t="str">
        <f t="shared" si="51"/>
        <v/>
      </c>
      <c r="AX218" s="26"/>
      <c r="AY218" s="370"/>
      <c r="AZ218" s="248">
        <f>BE217</f>
        <v>1</v>
      </c>
      <c r="BA218" s="249" t="s">
        <v>2</v>
      </c>
      <c r="BB218" s="249">
        <f>BF217</f>
        <v>2</v>
      </c>
      <c r="BC218" s="250" t="s">
        <v>1</v>
      </c>
      <c r="BD218" s="1"/>
      <c r="BE218" s="18"/>
      <c r="BF218" s="17"/>
      <c r="BG218" s="18"/>
      <c r="BH218" s="17"/>
      <c r="BI218" s="16"/>
      <c r="BJ218" s="17"/>
      <c r="BK218" s="17"/>
      <c r="BL218" s="16"/>
    </row>
    <row r="219" spans="2:64" ht="10.050000000000001" customHeight="1" x14ac:dyDescent="0.15">
      <c r="B219" s="79" t="s">
        <v>217</v>
      </c>
      <c r="C219" s="44" t="s">
        <v>214</v>
      </c>
      <c r="D219" s="23">
        <f>IF(R210="","",R210)</f>
        <v>14</v>
      </c>
      <c r="E219" s="9" t="str">
        <f t="shared" si="52"/>
        <v>-</v>
      </c>
      <c r="F219" s="157">
        <f>IF(P210="","",P210)</f>
        <v>15</v>
      </c>
      <c r="G219" s="354" t="str">
        <f>IF(S210="","",IF(S210="○","×",IF(S210="×","○")))</f>
        <v>×</v>
      </c>
      <c r="H219" s="22">
        <f>IF(R213="","",R213)</f>
        <v>15</v>
      </c>
      <c r="I219" s="25" t="str">
        <f t="shared" si="54"/>
        <v>-</v>
      </c>
      <c r="J219" s="157">
        <f>IF(P213="","",P213)</f>
        <v>5</v>
      </c>
      <c r="K219" s="354" t="str">
        <f>IF(S213="","",IF(S213="○","×",IF(S213="×","○")))</f>
        <v>○</v>
      </c>
      <c r="L219" s="24">
        <f>IF(R216="","",R216)</f>
        <v>15</v>
      </c>
      <c r="M219" s="9" t="str">
        <f>IF(L219="","","-")</f>
        <v>-</v>
      </c>
      <c r="N219" s="156">
        <f>IF(P216="","",P216)</f>
        <v>8</v>
      </c>
      <c r="O219" s="354" t="str">
        <f>IF(S216="","",IF(S216="○","×",IF(S216="×","○")))</f>
        <v>○</v>
      </c>
      <c r="P219" s="357"/>
      <c r="Q219" s="358"/>
      <c r="R219" s="358"/>
      <c r="S219" s="394"/>
      <c r="T219" s="362" t="s">
        <v>290</v>
      </c>
      <c r="U219" s="363"/>
      <c r="V219" s="363"/>
      <c r="W219" s="364"/>
      <c r="X219" s="1"/>
      <c r="Y219" s="151"/>
      <c r="Z219" s="152"/>
      <c r="AA219" s="151"/>
      <c r="AB219" s="152"/>
      <c r="AC219" s="15"/>
      <c r="AD219" s="152"/>
      <c r="AE219" s="152"/>
      <c r="AF219" s="15"/>
      <c r="AG219" s="148"/>
      <c r="AH219" s="41" t="s">
        <v>229</v>
      </c>
      <c r="AI219" s="42" t="s">
        <v>99</v>
      </c>
      <c r="AJ219" s="23">
        <f>IF(AX210="","",AX210)</f>
        <v>15</v>
      </c>
      <c r="AK219" s="9" t="str">
        <f t="shared" si="53"/>
        <v>-</v>
      </c>
      <c r="AL219" s="157">
        <f>IF(AV210="","",AV210)</f>
        <v>6</v>
      </c>
      <c r="AM219" s="354" t="str">
        <f>IF(AY210="","",IF(AY210="○","×",IF(AY210="×","○")))</f>
        <v>○</v>
      </c>
      <c r="AN219" s="22">
        <f>IF(AX213="","",AX213)</f>
        <v>8</v>
      </c>
      <c r="AO219" s="25" t="str">
        <f t="shared" si="55"/>
        <v>-</v>
      </c>
      <c r="AP219" s="157">
        <f>IF(AV213="","",AV213)</f>
        <v>15</v>
      </c>
      <c r="AQ219" s="354" t="str">
        <f>IF(AY213="","",IF(AY213="○","×",IF(AY213="×","○")))</f>
        <v>×</v>
      </c>
      <c r="AR219" s="24">
        <f>IF(AX216="","",AX216)</f>
        <v>15</v>
      </c>
      <c r="AS219" s="9" t="str">
        <f>IF(AR219="","","-")</f>
        <v>-</v>
      </c>
      <c r="AT219" s="156">
        <f>IF(AV216="","",AV216)</f>
        <v>13</v>
      </c>
      <c r="AU219" s="354" t="str">
        <f>IF(AY216="","",IF(AY216="○","×",IF(AY216="×","○")))</f>
        <v>○</v>
      </c>
      <c r="AV219" s="357"/>
      <c r="AW219" s="358"/>
      <c r="AX219" s="358"/>
      <c r="AY219" s="394"/>
      <c r="AZ219" s="362" t="s">
        <v>290</v>
      </c>
      <c r="BA219" s="363"/>
      <c r="BB219" s="363"/>
      <c r="BC219" s="364"/>
      <c r="BD219" s="1"/>
      <c r="BE219" s="151"/>
      <c r="BF219" s="152"/>
      <c r="BG219" s="151"/>
      <c r="BH219" s="152"/>
      <c r="BI219" s="15"/>
      <c r="BJ219" s="152"/>
      <c r="BK219" s="152"/>
      <c r="BL219" s="15"/>
    </row>
    <row r="220" spans="2:64" ht="10.050000000000001" customHeight="1" x14ac:dyDescent="0.15">
      <c r="B220" s="79" t="s">
        <v>218</v>
      </c>
      <c r="C220" s="44" t="s">
        <v>214</v>
      </c>
      <c r="D220" s="23">
        <f>IF(R211="","",R211)</f>
        <v>11</v>
      </c>
      <c r="E220" s="9" t="str">
        <f t="shared" si="52"/>
        <v>-</v>
      </c>
      <c r="F220" s="157">
        <f>IF(P211="","",P211)</f>
        <v>15</v>
      </c>
      <c r="G220" s="355" t="str">
        <f>IF(I217="","",I217)</f>
        <v>-</v>
      </c>
      <c r="H220" s="22">
        <f>IF(R214="","",R214)</f>
        <v>15</v>
      </c>
      <c r="I220" s="9" t="str">
        <f t="shared" si="54"/>
        <v>-</v>
      </c>
      <c r="J220" s="157">
        <f>IF(P214="","",P214)</f>
        <v>13</v>
      </c>
      <c r="K220" s="355" t="str">
        <f>IF(M217="","",M217)</f>
        <v/>
      </c>
      <c r="L220" s="22">
        <f>IF(R217="","",R217)</f>
        <v>15</v>
      </c>
      <c r="M220" s="9" t="str">
        <f>IF(L220="","","-")</f>
        <v>-</v>
      </c>
      <c r="N220" s="157">
        <f>IF(P217="","",P217)</f>
        <v>5</v>
      </c>
      <c r="O220" s="355" t="str">
        <f>IF(Q217="","",Q217)</f>
        <v>-</v>
      </c>
      <c r="P220" s="360"/>
      <c r="Q220" s="343"/>
      <c r="R220" s="343"/>
      <c r="S220" s="395"/>
      <c r="T220" s="351"/>
      <c r="U220" s="352"/>
      <c r="V220" s="352"/>
      <c r="W220" s="353"/>
      <c r="X220" s="1"/>
      <c r="Y220" s="18">
        <f>COUNTIF(D219:S221,"○")</f>
        <v>2</v>
      </c>
      <c r="Z220" s="17">
        <f>COUNTIF(D219:S221,"×")</f>
        <v>1</v>
      </c>
      <c r="AA220" s="14">
        <f>(IF((D219&gt;F219),1,0))+(IF((D220&gt;F220),1,0))+(IF((D221&gt;F221),1,0))+(IF((H219&gt;J219),1,0))+(IF((H220&gt;J220),1,0))+(IF((H221&gt;J221),1,0))+(IF((L219&gt;N219),1,0))+(IF((L220&gt;N220),1,0))+(IF((L221&gt;N221),1,0))+(IF((P219&gt;R219),1,0))+(IF((P220&gt;R220),1,0))+(IF((P221&gt;R221),1,0))</f>
        <v>4</v>
      </c>
      <c r="AB220" s="6">
        <f>(IF((D219&lt;F219),1,0))+(IF((D220&lt;F220),1,0))+(IF((D221&lt;F221),1,0))+(IF((H219&lt;J219),1,0))+(IF((H220&lt;J220),1,0))+(IF((H221&lt;J221),1,0))+(IF((L219&lt;N219),1,0))+(IF((L220&lt;N220),1,0))+(IF((L221&lt;N221),1,0))+(IF((P219&lt;R219),1,0))+(IF((P220&lt;R220),1,0))+(IF((P221&lt;R221),1,0))</f>
        <v>2</v>
      </c>
      <c r="AC220" s="13">
        <f>AA220-AB220</f>
        <v>2</v>
      </c>
      <c r="AD220" s="17">
        <f>SUM(D219:D221,H219:H221,L219:L221,P219:P221)</f>
        <v>85</v>
      </c>
      <c r="AE220" s="17">
        <f>SUM(F219:F221,J219:J221,N219:N221,R219:R221)</f>
        <v>61</v>
      </c>
      <c r="AF220" s="16">
        <f>AD220-AE220</f>
        <v>24</v>
      </c>
      <c r="AG220" s="148"/>
      <c r="AH220" s="43" t="s">
        <v>285</v>
      </c>
      <c r="AI220" s="44" t="s">
        <v>99</v>
      </c>
      <c r="AJ220" s="23">
        <f>IF(AX211="","",AX211)</f>
        <v>15</v>
      </c>
      <c r="AK220" s="9" t="str">
        <f t="shared" si="53"/>
        <v>-</v>
      </c>
      <c r="AL220" s="157">
        <f>IF(AV211="","",AV211)</f>
        <v>13</v>
      </c>
      <c r="AM220" s="355" t="str">
        <f>IF(AO217="","",AO217)</f>
        <v>-</v>
      </c>
      <c r="AN220" s="22">
        <f>IF(AX214="","",AX214)</f>
        <v>15</v>
      </c>
      <c r="AO220" s="9" t="str">
        <f t="shared" si="55"/>
        <v>-</v>
      </c>
      <c r="AP220" s="157">
        <f>IF(AV214="","",AV214)</f>
        <v>7</v>
      </c>
      <c r="AQ220" s="355" t="str">
        <f>IF(AS217="","",AS217)</f>
        <v/>
      </c>
      <c r="AR220" s="22">
        <f>IF(AX217="","",AX217)</f>
        <v>15</v>
      </c>
      <c r="AS220" s="9" t="str">
        <f>IF(AR220="","","-")</f>
        <v>-</v>
      </c>
      <c r="AT220" s="157">
        <f>IF(AV217="","",AV217)</f>
        <v>10</v>
      </c>
      <c r="AU220" s="355" t="str">
        <f>IF(AW217="","",AW217)</f>
        <v>-</v>
      </c>
      <c r="AV220" s="360"/>
      <c r="AW220" s="343"/>
      <c r="AX220" s="343"/>
      <c r="AY220" s="395"/>
      <c r="AZ220" s="351"/>
      <c r="BA220" s="352"/>
      <c r="BB220" s="352"/>
      <c r="BC220" s="353"/>
      <c r="BD220" s="1"/>
      <c r="BE220" s="18">
        <f>COUNTIF(AJ219:AY221,"○")</f>
        <v>2</v>
      </c>
      <c r="BF220" s="17">
        <f>COUNTIF(AJ219:AY221,"×")</f>
        <v>1</v>
      </c>
      <c r="BG220" s="14">
        <f>(IF((AJ219&gt;AL219),1,0))+(IF((AJ220&gt;AL220),1,0))+(IF((AJ221&gt;AL221),1,0))+(IF((AN219&gt;AP219),1,0))+(IF((AN220&gt;AP220),1,0))+(IF((AN221&gt;AP221),1,0))+(IF((AR219&gt;AT219),1,0))+(IF((AR220&gt;AT220),1,0))+(IF((AR221&gt;AT221),1,0))+(IF((AV219&gt;AX219),1,0))+(IF((AV220&gt;AX220),1,0))+(IF((AV221&gt;AX221),1,0))</f>
        <v>5</v>
      </c>
      <c r="BH220" s="6">
        <f>(IF((AJ219&lt;AL219),1,0))+(IF((AJ220&lt;AL220),1,0))+(IF((AJ221&lt;AL221),1,0))+(IF((AN219&lt;AP219),1,0))+(IF((AN220&lt;AP220),1,0))+(IF((AN221&lt;AP221),1,0))+(IF((AR219&lt;AT219),1,0))+(IF((AR220&lt;AT220),1,0))+(IF((AR221&lt;AT221),1,0))+(IF((AV219&lt;AX219),1,0))+(IF((AV220&lt;AX220),1,0))+(IF((AV221&lt;AX221),1,0))</f>
        <v>2</v>
      </c>
      <c r="BI220" s="13">
        <f>BG220-BH220</f>
        <v>3</v>
      </c>
      <c r="BJ220" s="17">
        <f>SUM(AJ219:AJ221,AN219:AN221,AR219:AR221,AV219:AV221)</f>
        <v>97</v>
      </c>
      <c r="BK220" s="17">
        <f>SUM(AL219:AL221,AP219:AP221,AT219:AT221,AX219:AX221)</f>
        <v>79</v>
      </c>
      <c r="BL220" s="16">
        <f>BJ220-BK220</f>
        <v>18</v>
      </c>
    </row>
    <row r="221" spans="2:64" ht="10.050000000000001" customHeight="1" thickBot="1" x14ac:dyDescent="0.2">
      <c r="B221" s="45"/>
      <c r="C221" s="46"/>
      <c r="D221" s="21" t="str">
        <f>IF(R212="","",R212)</f>
        <v/>
      </c>
      <c r="E221" s="19" t="str">
        <f t="shared" si="52"/>
        <v/>
      </c>
      <c r="F221" s="158" t="str">
        <f>IF(P212="","",P212)</f>
        <v/>
      </c>
      <c r="G221" s="402" t="str">
        <f>IF(I218="","",I218)</f>
        <v/>
      </c>
      <c r="H221" s="20" t="str">
        <f>IF(R215="","",R215)</f>
        <v/>
      </c>
      <c r="I221" s="19" t="str">
        <f t="shared" si="54"/>
        <v/>
      </c>
      <c r="J221" s="158" t="str">
        <f>IF(P215="","",P215)</f>
        <v/>
      </c>
      <c r="K221" s="402" t="str">
        <f>IF(M218="","",M218)</f>
        <v/>
      </c>
      <c r="L221" s="20" t="str">
        <f>IF(R218="","",R218)</f>
        <v/>
      </c>
      <c r="M221" s="19" t="str">
        <f>IF(L221="","","-")</f>
        <v/>
      </c>
      <c r="N221" s="158" t="str">
        <f>IF(P218="","",P218)</f>
        <v/>
      </c>
      <c r="O221" s="402" t="str">
        <f>IF(Q218="","",Q218)</f>
        <v/>
      </c>
      <c r="P221" s="396"/>
      <c r="Q221" s="397"/>
      <c r="R221" s="397"/>
      <c r="S221" s="398"/>
      <c r="T221" s="254">
        <f>Y220</f>
        <v>2</v>
      </c>
      <c r="U221" s="255" t="s">
        <v>2</v>
      </c>
      <c r="V221" s="255">
        <f>Z220</f>
        <v>1</v>
      </c>
      <c r="W221" s="256" t="s">
        <v>1</v>
      </c>
      <c r="X221" s="1"/>
      <c r="Y221" s="12"/>
      <c r="Z221" s="11"/>
      <c r="AA221" s="12"/>
      <c r="AB221" s="11"/>
      <c r="AC221" s="10"/>
      <c r="AD221" s="11"/>
      <c r="AE221" s="11"/>
      <c r="AF221" s="10"/>
      <c r="AG221" s="85"/>
      <c r="AH221" s="45"/>
      <c r="AI221" s="46"/>
      <c r="AJ221" s="21" t="str">
        <f>IF(AX212="","",AX212)</f>
        <v/>
      </c>
      <c r="AK221" s="19" t="str">
        <f t="shared" si="53"/>
        <v/>
      </c>
      <c r="AL221" s="158" t="str">
        <f>IF(AV212="","",AV212)</f>
        <v/>
      </c>
      <c r="AM221" s="402" t="str">
        <f>IF(AO218="","",AO218)</f>
        <v/>
      </c>
      <c r="AN221" s="20">
        <f>IF(AX215="","",AX215)</f>
        <v>14</v>
      </c>
      <c r="AO221" s="19" t="str">
        <f t="shared" si="55"/>
        <v>-</v>
      </c>
      <c r="AP221" s="158">
        <f>IF(AV215="","",AV215)</f>
        <v>15</v>
      </c>
      <c r="AQ221" s="402" t="str">
        <f>IF(AS218="","",AS218)</f>
        <v/>
      </c>
      <c r="AR221" s="20" t="str">
        <f>IF(AX218="","",AX218)</f>
        <v/>
      </c>
      <c r="AS221" s="19" t="str">
        <f>IF(AR221="","","-")</f>
        <v/>
      </c>
      <c r="AT221" s="158" t="str">
        <f>IF(AV218="","",AV218)</f>
        <v/>
      </c>
      <c r="AU221" s="402" t="str">
        <f>IF(AW218="","",AW218)</f>
        <v/>
      </c>
      <c r="AV221" s="396"/>
      <c r="AW221" s="397"/>
      <c r="AX221" s="397"/>
      <c r="AY221" s="398"/>
      <c r="AZ221" s="254">
        <f>BE220</f>
        <v>2</v>
      </c>
      <c r="BA221" s="255" t="s">
        <v>2</v>
      </c>
      <c r="BB221" s="255">
        <f>BF220</f>
        <v>1</v>
      </c>
      <c r="BC221" s="256" t="s">
        <v>1</v>
      </c>
      <c r="BD221" s="1"/>
      <c r="BE221" s="12"/>
      <c r="BF221" s="11"/>
      <c r="BG221" s="12"/>
      <c r="BH221" s="11"/>
      <c r="BI221" s="10"/>
      <c r="BJ221" s="11"/>
      <c r="BK221" s="11"/>
      <c r="BL221" s="10"/>
    </row>
    <row r="222" spans="2:64" ht="4.95" customHeight="1" thickBot="1" x14ac:dyDescent="0.25"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61"/>
      <c r="U222" s="161"/>
      <c r="V222" s="161"/>
      <c r="W222" s="161"/>
      <c r="X222" s="150"/>
      <c r="Y222" s="150"/>
      <c r="Z222" s="150"/>
      <c r="AA222" s="150"/>
      <c r="AB222" s="150"/>
      <c r="AC222" s="150"/>
      <c r="AD222" s="150"/>
      <c r="AE222" s="150"/>
      <c r="AF222" s="78"/>
      <c r="AG222" s="78"/>
    </row>
    <row r="223" spans="2:64" ht="10.050000000000001" customHeight="1" x14ac:dyDescent="0.15">
      <c r="B223" s="407" t="s">
        <v>52</v>
      </c>
      <c r="C223" s="371"/>
      <c r="D223" s="375" t="str">
        <f>B225</f>
        <v>吉岡酒男</v>
      </c>
      <c r="E223" s="376"/>
      <c r="F223" s="376"/>
      <c r="G223" s="377"/>
      <c r="H223" s="378" t="str">
        <f>B228</f>
        <v>三好一彦</v>
      </c>
      <c r="I223" s="376"/>
      <c r="J223" s="376"/>
      <c r="K223" s="377"/>
      <c r="L223" s="378" t="str">
        <f>B231</f>
        <v>藤田虹星</v>
      </c>
      <c r="M223" s="376"/>
      <c r="N223" s="376"/>
      <c r="O223" s="377"/>
      <c r="P223" s="378" t="str">
        <f>B234</f>
        <v>亀間　漣</v>
      </c>
      <c r="Q223" s="376"/>
      <c r="R223" s="376"/>
      <c r="S223" s="379"/>
      <c r="T223" s="432" t="s">
        <v>4</v>
      </c>
      <c r="U223" s="433"/>
      <c r="V223" s="433"/>
      <c r="W223" s="434"/>
      <c r="X223" s="1"/>
      <c r="Y223" s="447" t="s">
        <v>23</v>
      </c>
      <c r="Z223" s="449"/>
      <c r="AA223" s="447" t="s">
        <v>22</v>
      </c>
      <c r="AB223" s="448"/>
      <c r="AC223" s="449"/>
      <c r="AD223" s="403" t="s">
        <v>21</v>
      </c>
      <c r="AE223" s="404"/>
      <c r="AF223" s="405"/>
      <c r="AG223" s="135"/>
      <c r="AH223" s="407" t="s">
        <v>56</v>
      </c>
      <c r="AI223" s="372"/>
      <c r="AJ223" s="375" t="str">
        <f>AH225</f>
        <v>北野蒼汰</v>
      </c>
      <c r="AK223" s="376"/>
      <c r="AL223" s="376"/>
      <c r="AM223" s="377"/>
      <c r="AN223" s="378" t="str">
        <f>AH228</f>
        <v>鈴木信行</v>
      </c>
      <c r="AO223" s="376"/>
      <c r="AP223" s="376"/>
      <c r="AQ223" s="377"/>
      <c r="AR223" s="378" t="str">
        <f>AH231</f>
        <v>菅原凌駕</v>
      </c>
      <c r="AS223" s="376"/>
      <c r="AT223" s="376"/>
      <c r="AU223" s="377"/>
      <c r="AV223" s="378" t="str">
        <f>AH234</f>
        <v>檜垣　正</v>
      </c>
      <c r="AW223" s="376"/>
      <c r="AX223" s="376"/>
      <c r="AY223" s="379"/>
      <c r="AZ223" s="432" t="s">
        <v>4</v>
      </c>
      <c r="BA223" s="433"/>
      <c r="BB223" s="433"/>
      <c r="BC223" s="434"/>
      <c r="BD223" s="1"/>
      <c r="BE223" s="447" t="s">
        <v>23</v>
      </c>
      <c r="BF223" s="449"/>
      <c r="BG223" s="447" t="s">
        <v>22</v>
      </c>
      <c r="BH223" s="448"/>
      <c r="BI223" s="449"/>
      <c r="BJ223" s="403" t="s">
        <v>21</v>
      </c>
      <c r="BK223" s="404"/>
      <c r="BL223" s="405"/>
    </row>
    <row r="224" spans="2:64" ht="10.050000000000001" customHeight="1" thickBot="1" x14ac:dyDescent="0.2">
      <c r="B224" s="408"/>
      <c r="C224" s="373"/>
      <c r="D224" s="383" t="str">
        <f>B226</f>
        <v>吉岡倫子</v>
      </c>
      <c r="E224" s="384"/>
      <c r="F224" s="384"/>
      <c r="G224" s="385"/>
      <c r="H224" s="386" t="str">
        <f>B229</f>
        <v>藤澤久美子</v>
      </c>
      <c r="I224" s="384"/>
      <c r="J224" s="384"/>
      <c r="K224" s="385"/>
      <c r="L224" s="386" t="str">
        <f>B232</f>
        <v>續木友葵</v>
      </c>
      <c r="M224" s="384"/>
      <c r="N224" s="384"/>
      <c r="O224" s="385"/>
      <c r="P224" s="386" t="str">
        <f>B235</f>
        <v>樋口　華</v>
      </c>
      <c r="Q224" s="384"/>
      <c r="R224" s="384"/>
      <c r="S224" s="387"/>
      <c r="T224" s="435" t="s">
        <v>3</v>
      </c>
      <c r="U224" s="436"/>
      <c r="V224" s="436"/>
      <c r="W224" s="437"/>
      <c r="X224" s="1"/>
      <c r="Y224" s="153" t="s">
        <v>20</v>
      </c>
      <c r="Z224" s="154" t="s">
        <v>1</v>
      </c>
      <c r="AA224" s="153" t="s">
        <v>24</v>
      </c>
      <c r="AB224" s="154" t="s">
        <v>19</v>
      </c>
      <c r="AC224" s="155" t="s">
        <v>18</v>
      </c>
      <c r="AD224" s="154" t="s">
        <v>24</v>
      </c>
      <c r="AE224" s="154" t="s">
        <v>19</v>
      </c>
      <c r="AF224" s="155" t="s">
        <v>18</v>
      </c>
      <c r="AG224" s="135"/>
      <c r="AH224" s="408"/>
      <c r="AI224" s="374"/>
      <c r="AJ224" s="383" t="str">
        <f>AH226</f>
        <v>松本未莉依</v>
      </c>
      <c r="AK224" s="384"/>
      <c r="AL224" s="384"/>
      <c r="AM224" s="385"/>
      <c r="AN224" s="386" t="str">
        <f>AH229</f>
        <v>福好玉見</v>
      </c>
      <c r="AO224" s="384"/>
      <c r="AP224" s="384"/>
      <c r="AQ224" s="385"/>
      <c r="AR224" s="386" t="str">
        <f>AH232</f>
        <v>鈴木華奈</v>
      </c>
      <c r="AS224" s="384"/>
      <c r="AT224" s="384"/>
      <c r="AU224" s="385"/>
      <c r="AV224" s="386" t="str">
        <f>AH235</f>
        <v>森藤明美</v>
      </c>
      <c r="AW224" s="384"/>
      <c r="AX224" s="384"/>
      <c r="AY224" s="387"/>
      <c r="AZ224" s="435" t="s">
        <v>3</v>
      </c>
      <c r="BA224" s="436"/>
      <c r="BB224" s="436"/>
      <c r="BC224" s="437"/>
      <c r="BD224" s="1"/>
      <c r="BE224" s="153" t="s">
        <v>20</v>
      </c>
      <c r="BF224" s="154" t="s">
        <v>1</v>
      </c>
      <c r="BG224" s="153" t="s">
        <v>24</v>
      </c>
      <c r="BH224" s="154" t="s">
        <v>19</v>
      </c>
      <c r="BI224" s="155" t="s">
        <v>18</v>
      </c>
      <c r="BJ224" s="154" t="s">
        <v>24</v>
      </c>
      <c r="BK224" s="154" t="s">
        <v>19</v>
      </c>
      <c r="BL224" s="155" t="s">
        <v>18</v>
      </c>
    </row>
    <row r="225" spans="1:64" ht="10.050000000000001" customHeight="1" x14ac:dyDescent="0.15">
      <c r="B225" s="79" t="s">
        <v>223</v>
      </c>
      <c r="C225" s="44" t="s">
        <v>35</v>
      </c>
      <c r="D225" s="339"/>
      <c r="E225" s="340"/>
      <c r="F225" s="340"/>
      <c r="G225" s="341"/>
      <c r="H225" s="33">
        <v>15</v>
      </c>
      <c r="I225" s="9" t="str">
        <f>IF(H225="","","-")</f>
        <v>-</v>
      </c>
      <c r="J225" s="32">
        <v>11</v>
      </c>
      <c r="K225" s="388" t="str">
        <f>IF(H225&lt;&gt;"",IF(H225&gt;J225,IF(H226&gt;J226,"○",IF(H227&gt;J227,"○","×")),IF(H226&gt;J226,IF(H227&gt;J227,"○","×"),"×")),"")</f>
        <v>○</v>
      </c>
      <c r="L225" s="33">
        <v>14</v>
      </c>
      <c r="M225" s="35" t="str">
        <f t="shared" ref="M225:M230" si="56">IF(L225="","","-")</f>
        <v>-</v>
      </c>
      <c r="N225" s="37">
        <v>15</v>
      </c>
      <c r="O225" s="388" t="str">
        <f>IF(L225&lt;&gt;"",IF(L225&gt;N225,IF(L226&gt;N226,"○",IF(L227&gt;N227,"○","×")),IF(L226&gt;N226,IF(L227&gt;N227,"○","×"),"×")),"")</f>
        <v>×</v>
      </c>
      <c r="P225" s="36">
        <v>15</v>
      </c>
      <c r="Q225" s="35" t="str">
        <f t="shared" ref="Q225:Q233" si="57">IF(P225="","","-")</f>
        <v>-</v>
      </c>
      <c r="R225" s="32">
        <v>14</v>
      </c>
      <c r="S225" s="406" t="str">
        <f>IF(P225&lt;&gt;"",IF(P225&gt;R225,IF(P226&gt;R226,"○",IF(P227&gt;R227,"○","×")),IF(P226&gt;R226,IF(P227&gt;R227,"○","×"),"×")),"")</f>
        <v>○</v>
      </c>
      <c r="T225" s="348" t="s">
        <v>290</v>
      </c>
      <c r="U225" s="349"/>
      <c r="V225" s="349"/>
      <c r="W225" s="350"/>
      <c r="X225" s="1"/>
      <c r="Y225" s="18"/>
      <c r="Z225" s="17"/>
      <c r="AA225" s="151"/>
      <c r="AB225" s="152"/>
      <c r="AC225" s="15"/>
      <c r="AD225" s="17"/>
      <c r="AE225" s="17"/>
      <c r="AF225" s="16"/>
      <c r="AG225" s="141"/>
      <c r="AH225" s="79" t="s">
        <v>201</v>
      </c>
      <c r="AI225" s="44" t="s">
        <v>72</v>
      </c>
      <c r="AJ225" s="339"/>
      <c r="AK225" s="340"/>
      <c r="AL225" s="340"/>
      <c r="AM225" s="341"/>
      <c r="AN225" s="33">
        <v>7</v>
      </c>
      <c r="AO225" s="9" t="str">
        <f>IF(AN225="","","-")</f>
        <v>-</v>
      </c>
      <c r="AP225" s="32">
        <v>15</v>
      </c>
      <c r="AQ225" s="388" t="str">
        <f>IF(AN225&lt;&gt;"",IF(AN225&gt;AP225,IF(AN226&gt;AP226,"○",IF(AN227&gt;AP227,"○","×")),IF(AN226&gt;AP226,IF(AN227&gt;AP227,"○","×"),"×")),"")</f>
        <v>×</v>
      </c>
      <c r="AR225" s="33">
        <v>11</v>
      </c>
      <c r="AS225" s="35" t="str">
        <f t="shared" ref="AS225:AS230" si="58">IF(AR225="","","-")</f>
        <v>-</v>
      </c>
      <c r="AT225" s="37">
        <v>15</v>
      </c>
      <c r="AU225" s="388" t="str">
        <f>IF(AR225&lt;&gt;"",IF(AR225&gt;AT225,IF(AR226&gt;AT226,"○",IF(AR227&gt;AT227,"○","×")),IF(AR226&gt;AT226,IF(AR227&gt;AT227,"○","×"),"×")),"")</f>
        <v>×</v>
      </c>
      <c r="AV225" s="36">
        <v>9</v>
      </c>
      <c r="AW225" s="35" t="str">
        <f t="shared" ref="AW225:AW233" si="59">IF(AV225="","","-")</f>
        <v>-</v>
      </c>
      <c r="AX225" s="32">
        <v>15</v>
      </c>
      <c r="AY225" s="406" t="str">
        <f>IF(AV225&lt;&gt;"",IF(AV225&gt;AX225,IF(AV226&gt;AX226,"○",IF(AV227&gt;AX227,"○","×")),IF(AV226&gt;AX226,IF(AV227&gt;AX227,"○","×"),"×")),"")</f>
        <v>×</v>
      </c>
      <c r="AZ225" s="348" t="s">
        <v>291</v>
      </c>
      <c r="BA225" s="349"/>
      <c r="BB225" s="349"/>
      <c r="BC225" s="350"/>
      <c r="BD225" s="1"/>
      <c r="BE225" s="18"/>
      <c r="BF225" s="17"/>
      <c r="BG225" s="151"/>
      <c r="BH225" s="152"/>
      <c r="BI225" s="15"/>
      <c r="BJ225" s="17"/>
      <c r="BK225" s="17"/>
      <c r="BL225" s="16"/>
    </row>
    <row r="226" spans="1:64" ht="10.050000000000001" customHeight="1" x14ac:dyDescent="0.15">
      <c r="B226" s="79" t="s">
        <v>224</v>
      </c>
      <c r="C226" s="44" t="s">
        <v>35</v>
      </c>
      <c r="D226" s="342"/>
      <c r="E226" s="343"/>
      <c r="F226" s="343"/>
      <c r="G226" s="344"/>
      <c r="H226" s="33">
        <v>8</v>
      </c>
      <c r="I226" s="9" t="str">
        <f>IF(H226="","","-")</f>
        <v>-</v>
      </c>
      <c r="J226" s="34">
        <v>15</v>
      </c>
      <c r="K226" s="366"/>
      <c r="L226" s="33">
        <v>9</v>
      </c>
      <c r="M226" s="9" t="str">
        <f t="shared" si="56"/>
        <v>-</v>
      </c>
      <c r="N226" s="32">
        <v>15</v>
      </c>
      <c r="O226" s="366"/>
      <c r="P226" s="33">
        <v>10</v>
      </c>
      <c r="Q226" s="9" t="str">
        <f t="shared" si="57"/>
        <v>-</v>
      </c>
      <c r="R226" s="32">
        <v>15</v>
      </c>
      <c r="S226" s="369"/>
      <c r="T226" s="351"/>
      <c r="U226" s="352"/>
      <c r="V226" s="352"/>
      <c r="W226" s="353"/>
      <c r="X226" s="1"/>
      <c r="Y226" s="18">
        <f>COUNTIF(D225:S227,"○")</f>
        <v>2</v>
      </c>
      <c r="Z226" s="17">
        <f>COUNTIF(D225:S227,"×")</f>
        <v>1</v>
      </c>
      <c r="AA226" s="14">
        <f>(IF((D225&gt;F225),1,0))+(IF((D226&gt;F226),1,0))+(IF((D227&gt;F227),1,0))+(IF((H225&gt;J225),1,0))+(IF((H226&gt;J226),1,0))+(IF((H227&gt;J227),1,0))+(IF((L225&gt;N225),1,0))+(IF((L226&gt;N226),1,0))+(IF((L227&gt;N227),1,0))+(IF((P225&gt;R225),1,0))+(IF((P226&gt;R226),1,0))+(IF((P227&gt;R227),1,0))</f>
        <v>4</v>
      </c>
      <c r="AB226" s="6">
        <f>(IF((D225&lt;F225),1,0))+(IF((D226&lt;F226),1,0))+(IF((D227&lt;F227),1,0))+(IF((H225&lt;J225),1,0))+(IF((H226&lt;J226),1,0))+(IF((H227&lt;J227),1,0))+(IF((L225&lt;N225),1,0))+(IF((L226&lt;N226),1,0))+(IF((L227&lt;N227),1,0))+(IF((P225&lt;R225),1,0))+(IF((P226&lt;R226),1,0))+(IF((P227&lt;R227),1,0))</f>
        <v>4</v>
      </c>
      <c r="AC226" s="13">
        <f>AA226-AB226</f>
        <v>0</v>
      </c>
      <c r="AD226" s="17">
        <f>SUM(D225:D227,H225:H227,L225:L227,P225:P227)</f>
        <v>101</v>
      </c>
      <c r="AE226" s="17">
        <f>SUM(F225:F227,J225:J227,N225:N227,R225:R227)</f>
        <v>107</v>
      </c>
      <c r="AF226" s="16">
        <f>AD226-AE226</f>
        <v>-6</v>
      </c>
      <c r="AG226" s="141"/>
      <c r="AH226" s="79" t="s">
        <v>202</v>
      </c>
      <c r="AI226" s="44" t="s">
        <v>72</v>
      </c>
      <c r="AJ226" s="342"/>
      <c r="AK226" s="343"/>
      <c r="AL226" s="343"/>
      <c r="AM226" s="344"/>
      <c r="AN226" s="33">
        <v>10</v>
      </c>
      <c r="AO226" s="9" t="str">
        <f>IF(AN226="","","-")</f>
        <v>-</v>
      </c>
      <c r="AP226" s="34">
        <v>15</v>
      </c>
      <c r="AQ226" s="366"/>
      <c r="AR226" s="33">
        <v>4</v>
      </c>
      <c r="AS226" s="9" t="str">
        <f t="shared" si="58"/>
        <v>-</v>
      </c>
      <c r="AT226" s="32">
        <v>15</v>
      </c>
      <c r="AU226" s="366"/>
      <c r="AV226" s="33">
        <v>7</v>
      </c>
      <c r="AW226" s="9" t="str">
        <f t="shared" si="59"/>
        <v>-</v>
      </c>
      <c r="AX226" s="32">
        <v>15</v>
      </c>
      <c r="AY226" s="369"/>
      <c r="AZ226" s="351"/>
      <c r="BA226" s="352"/>
      <c r="BB226" s="352"/>
      <c r="BC226" s="353"/>
      <c r="BD226" s="1"/>
      <c r="BE226" s="18">
        <f>COUNTIF(AJ225:AY227,"○")</f>
        <v>0</v>
      </c>
      <c r="BF226" s="17">
        <f>COUNTIF(AJ225:AY227,"×")</f>
        <v>3</v>
      </c>
      <c r="BG226" s="14">
        <f>(IF((AJ225&gt;AL225),1,0))+(IF((AJ226&gt;AL226),1,0))+(IF((AJ227&gt;AL227),1,0))+(IF((AN225&gt;AP225),1,0))+(IF((AN226&gt;AP226),1,0))+(IF((AN227&gt;AP227),1,0))+(IF((AR225&gt;AT225),1,0))+(IF((AR226&gt;AT226),1,0))+(IF((AR227&gt;AT227),1,0))+(IF((AV225&gt;AX225),1,0))+(IF((AV226&gt;AX226),1,0))+(IF((AV227&gt;AX227),1,0))</f>
        <v>0</v>
      </c>
      <c r="BH226" s="6">
        <f>(IF((AJ225&lt;AL225),1,0))+(IF((AJ226&lt;AL226),1,0))+(IF((AJ227&lt;AL227),1,0))+(IF((AN225&lt;AP225),1,0))+(IF((AN226&lt;AP226),1,0))+(IF((AN227&lt;AP227),1,0))+(IF((AR225&lt;AT225),1,0))+(IF((AR226&lt;AT226),1,0))+(IF((AR227&lt;AT227),1,0))+(IF((AV225&lt;AX225),1,0))+(IF((AV226&lt;AX226),1,0))+(IF((AV227&lt;AX227),1,0))</f>
        <v>6</v>
      </c>
      <c r="BI226" s="13">
        <f>BG226-BH226</f>
        <v>-6</v>
      </c>
      <c r="BJ226" s="17">
        <f>SUM(AJ225:AJ227,AN225:AN227,AR225:AR227,AV225:AV227)</f>
        <v>48</v>
      </c>
      <c r="BK226" s="17">
        <f>SUM(AL225:AL227,AP225:AP227,AT225:AT227,AX225:AX227)</f>
        <v>90</v>
      </c>
      <c r="BL226" s="16">
        <f>BJ226-BK226</f>
        <v>-42</v>
      </c>
    </row>
    <row r="227" spans="1:64" ht="10.050000000000001" customHeight="1" x14ac:dyDescent="0.15">
      <c r="B227" s="47"/>
      <c r="C227" s="83"/>
      <c r="D227" s="345"/>
      <c r="E227" s="346"/>
      <c r="F227" s="346"/>
      <c r="G227" s="347"/>
      <c r="H227" s="27">
        <v>15</v>
      </c>
      <c r="I227" s="9" t="str">
        <f>IF(H227="","","-")</f>
        <v>-</v>
      </c>
      <c r="J227" s="26">
        <v>11</v>
      </c>
      <c r="K227" s="367"/>
      <c r="L227" s="27"/>
      <c r="M227" s="30" t="str">
        <f t="shared" si="56"/>
        <v/>
      </c>
      <c r="N227" s="26"/>
      <c r="O227" s="366"/>
      <c r="P227" s="27">
        <v>15</v>
      </c>
      <c r="Q227" s="30" t="str">
        <f t="shared" si="57"/>
        <v>-</v>
      </c>
      <c r="R227" s="26">
        <v>11</v>
      </c>
      <c r="S227" s="369"/>
      <c r="T227" s="248">
        <f>Y226</f>
        <v>2</v>
      </c>
      <c r="U227" s="249" t="s">
        <v>2</v>
      </c>
      <c r="V227" s="249">
        <f>Z226</f>
        <v>1</v>
      </c>
      <c r="W227" s="250" t="s">
        <v>1</v>
      </c>
      <c r="X227" s="1"/>
      <c r="Y227" s="18"/>
      <c r="Z227" s="17"/>
      <c r="AA227" s="18"/>
      <c r="AB227" s="17"/>
      <c r="AC227" s="16"/>
      <c r="AD227" s="17"/>
      <c r="AE227" s="17"/>
      <c r="AF227" s="16"/>
      <c r="AG227" s="84"/>
      <c r="AH227" s="47"/>
      <c r="AI227" s="94"/>
      <c r="AJ227" s="345"/>
      <c r="AK227" s="346"/>
      <c r="AL227" s="346"/>
      <c r="AM227" s="347"/>
      <c r="AN227" s="27"/>
      <c r="AO227" s="9" t="str">
        <f>IF(AN227="","","-")</f>
        <v/>
      </c>
      <c r="AP227" s="26"/>
      <c r="AQ227" s="367"/>
      <c r="AR227" s="27"/>
      <c r="AS227" s="30" t="str">
        <f t="shared" si="58"/>
        <v/>
      </c>
      <c r="AT227" s="26"/>
      <c r="AU227" s="366"/>
      <c r="AV227" s="27"/>
      <c r="AW227" s="30" t="str">
        <f t="shared" si="59"/>
        <v/>
      </c>
      <c r="AX227" s="26"/>
      <c r="AY227" s="369"/>
      <c r="AZ227" s="248">
        <f>BE226</f>
        <v>0</v>
      </c>
      <c r="BA227" s="249" t="s">
        <v>2</v>
      </c>
      <c r="BB227" s="249">
        <f>BF226</f>
        <v>3</v>
      </c>
      <c r="BC227" s="250" t="s">
        <v>1</v>
      </c>
      <c r="BD227" s="1"/>
      <c r="BE227" s="18"/>
      <c r="BF227" s="17"/>
      <c r="BG227" s="18"/>
      <c r="BH227" s="17"/>
      <c r="BI227" s="16"/>
      <c r="BJ227" s="17"/>
      <c r="BK227" s="17"/>
      <c r="BL227" s="16"/>
    </row>
    <row r="228" spans="1:64" ht="10.050000000000001" customHeight="1" x14ac:dyDescent="0.15">
      <c r="B228" s="79" t="s">
        <v>209</v>
      </c>
      <c r="C228" s="42" t="s">
        <v>211</v>
      </c>
      <c r="D228" s="23">
        <f>IF(J225="","",J225)</f>
        <v>11</v>
      </c>
      <c r="E228" s="9" t="str">
        <f t="shared" ref="E228:E236" si="60">IF(D228="","","-")</f>
        <v>-</v>
      </c>
      <c r="F228" s="157">
        <f>IF(H225="","",H225)</f>
        <v>15</v>
      </c>
      <c r="G228" s="354" t="str">
        <f>IF(K225="","",IF(K225="○","×",IF(K225="×","○")))</f>
        <v>×</v>
      </c>
      <c r="H228" s="357"/>
      <c r="I228" s="358"/>
      <c r="J228" s="358"/>
      <c r="K228" s="359"/>
      <c r="L228" s="33">
        <v>8</v>
      </c>
      <c r="M228" s="9" t="str">
        <f t="shared" si="56"/>
        <v>-</v>
      </c>
      <c r="N228" s="32">
        <v>15</v>
      </c>
      <c r="O228" s="365" t="str">
        <f>IF(L228&lt;&gt;"",IF(L228&gt;N228,IF(L229&gt;N229,"○",IF(L230&gt;N230,"○","×")),IF(L229&gt;N229,IF(L230&gt;N230,"○","×"),"×")),"")</f>
        <v>×</v>
      </c>
      <c r="P228" s="33">
        <v>15</v>
      </c>
      <c r="Q228" s="9" t="str">
        <f t="shared" si="57"/>
        <v>-</v>
      </c>
      <c r="R228" s="32">
        <v>9</v>
      </c>
      <c r="S228" s="368" t="str">
        <f>IF(P228&lt;&gt;"",IF(P228&gt;R228,IF(P229&gt;R229,"○",IF(P230&gt;R230,"○","×")),IF(P229&gt;R229,IF(P230&gt;R230,"○","×"),"×")),"")</f>
        <v>○</v>
      </c>
      <c r="T228" s="362" t="s">
        <v>293</v>
      </c>
      <c r="U228" s="363"/>
      <c r="V228" s="363"/>
      <c r="W228" s="364"/>
      <c r="X228" s="1"/>
      <c r="Y228" s="151"/>
      <c r="Z228" s="152"/>
      <c r="AA228" s="151"/>
      <c r="AB228" s="152"/>
      <c r="AC228" s="15"/>
      <c r="AD228" s="152"/>
      <c r="AE228" s="152"/>
      <c r="AF228" s="15"/>
      <c r="AG228" s="141"/>
      <c r="AH228" s="41" t="s">
        <v>225</v>
      </c>
      <c r="AI228" s="44" t="s">
        <v>227</v>
      </c>
      <c r="AJ228" s="23">
        <f>IF(AP225="","",AP225)</f>
        <v>15</v>
      </c>
      <c r="AK228" s="9" t="str">
        <f t="shared" ref="AK228:AK236" si="61">IF(AJ228="","","-")</f>
        <v>-</v>
      </c>
      <c r="AL228" s="157">
        <f>IF(AN225="","",AN225)</f>
        <v>7</v>
      </c>
      <c r="AM228" s="354" t="str">
        <f>IF(AQ225="","",IF(AQ225="○","×",IF(AQ225="×","○")))</f>
        <v>○</v>
      </c>
      <c r="AN228" s="357"/>
      <c r="AO228" s="358"/>
      <c r="AP228" s="358"/>
      <c r="AQ228" s="359"/>
      <c r="AR228" s="33">
        <v>15</v>
      </c>
      <c r="AS228" s="9" t="str">
        <f t="shared" si="58"/>
        <v>-</v>
      </c>
      <c r="AT228" s="32">
        <v>11</v>
      </c>
      <c r="AU228" s="365" t="str">
        <f>IF(AR228&lt;&gt;"",IF(AR228&gt;AT228,IF(AR229&gt;AT229,"○",IF(AR230&gt;AT230,"○","×")),IF(AR229&gt;AT229,IF(AR230&gt;AT230,"○","×"),"×")),"")</f>
        <v>○</v>
      </c>
      <c r="AV228" s="33">
        <v>12</v>
      </c>
      <c r="AW228" s="9" t="str">
        <f t="shared" si="59"/>
        <v>-</v>
      </c>
      <c r="AX228" s="32">
        <v>15</v>
      </c>
      <c r="AY228" s="368" t="str">
        <f>IF(AV228&lt;&gt;"",IF(AV228&gt;AX228,IF(AV229&gt;AX229,"○",IF(AV230&gt;AX230,"○","×")),IF(AV229&gt;AX229,IF(AV230&gt;AX230,"○","×"),"×")),"")</f>
        <v>×</v>
      </c>
      <c r="AZ228" s="362" t="s">
        <v>290</v>
      </c>
      <c r="BA228" s="363"/>
      <c r="BB228" s="363"/>
      <c r="BC228" s="364"/>
      <c r="BD228" s="1"/>
      <c r="BE228" s="151"/>
      <c r="BF228" s="152"/>
      <c r="BG228" s="151"/>
      <c r="BH228" s="152"/>
      <c r="BI228" s="15"/>
      <c r="BJ228" s="152"/>
      <c r="BK228" s="152"/>
      <c r="BL228" s="15"/>
    </row>
    <row r="229" spans="1:64" ht="10.050000000000001" customHeight="1" x14ac:dyDescent="0.15">
      <c r="B229" s="79" t="s">
        <v>210</v>
      </c>
      <c r="C229" s="44" t="s">
        <v>179</v>
      </c>
      <c r="D229" s="23">
        <f>IF(J226="","",J226)</f>
        <v>15</v>
      </c>
      <c r="E229" s="9" t="str">
        <f t="shared" si="60"/>
        <v>-</v>
      </c>
      <c r="F229" s="157">
        <f>IF(H226="","",H226)</f>
        <v>8</v>
      </c>
      <c r="G229" s="355" t="str">
        <f>IF(I226="","",I226)</f>
        <v>-</v>
      </c>
      <c r="H229" s="360"/>
      <c r="I229" s="343"/>
      <c r="J229" s="343"/>
      <c r="K229" s="344"/>
      <c r="L229" s="33">
        <v>12</v>
      </c>
      <c r="M229" s="9" t="str">
        <f t="shared" si="56"/>
        <v>-</v>
      </c>
      <c r="N229" s="32">
        <v>15</v>
      </c>
      <c r="O229" s="366"/>
      <c r="P229" s="33">
        <v>12</v>
      </c>
      <c r="Q229" s="9" t="str">
        <f t="shared" si="57"/>
        <v>-</v>
      </c>
      <c r="R229" s="32">
        <v>15</v>
      </c>
      <c r="S229" s="369"/>
      <c r="T229" s="351"/>
      <c r="U229" s="352"/>
      <c r="V229" s="352"/>
      <c r="W229" s="353"/>
      <c r="X229" s="1"/>
      <c r="Y229" s="18">
        <f>COUNTIF(D228:S230,"○")</f>
        <v>1</v>
      </c>
      <c r="Z229" s="17">
        <f>COUNTIF(D228:S230,"×")</f>
        <v>2</v>
      </c>
      <c r="AA229" s="14">
        <f>(IF((D228&gt;F228),1,0))+(IF((D229&gt;F229),1,0))+(IF((D230&gt;F230),1,0))+(IF((H228&gt;J228),1,0))+(IF((H229&gt;J229),1,0))+(IF((H230&gt;J230),1,0))+(IF((L228&gt;N228),1,0))+(IF((L229&gt;N229),1,0))+(IF((L230&gt;N230),1,0))+(IF((P228&gt;R228),1,0))+(IF((P229&gt;R229),1,0))+(IF((P230&gt;R230),1,0))</f>
        <v>3</v>
      </c>
      <c r="AB229" s="6">
        <f>(IF((D228&lt;F228),1,0))+(IF((D229&lt;F229),1,0))+(IF((D230&lt;F230),1,0))+(IF((H228&lt;J228),1,0))+(IF((H229&lt;J229),1,0))+(IF((H230&lt;J230),1,0))+(IF((L228&lt;N228),1,0))+(IF((L229&lt;N229),1,0))+(IF((L230&lt;N230),1,0))+(IF((P228&lt;R228),1,0))+(IF((P229&lt;R229),1,0))+(IF((P230&lt;R230),1,0))</f>
        <v>5</v>
      </c>
      <c r="AC229" s="13">
        <f>AA229-AB229</f>
        <v>-2</v>
      </c>
      <c r="AD229" s="17">
        <f>SUM(D228:D230,H228:H230,L228:L230,P228:P230)</f>
        <v>99</v>
      </c>
      <c r="AE229" s="17">
        <f>SUM(F228:F230,J228:J230,N228:N230,R228:R230)</f>
        <v>100</v>
      </c>
      <c r="AF229" s="16">
        <f>AD229-AE229</f>
        <v>-1</v>
      </c>
      <c r="AG229" s="141"/>
      <c r="AH229" s="79" t="s">
        <v>226</v>
      </c>
      <c r="AI229" s="44" t="s">
        <v>228</v>
      </c>
      <c r="AJ229" s="23">
        <f>IF(AP226="","",AP226)</f>
        <v>15</v>
      </c>
      <c r="AK229" s="9" t="str">
        <f t="shared" si="61"/>
        <v>-</v>
      </c>
      <c r="AL229" s="157">
        <f>IF(AN226="","",AN226)</f>
        <v>10</v>
      </c>
      <c r="AM229" s="355" t="str">
        <f>IF(AO226="","",AO226)</f>
        <v>-</v>
      </c>
      <c r="AN229" s="360"/>
      <c r="AO229" s="343"/>
      <c r="AP229" s="343"/>
      <c r="AQ229" s="344"/>
      <c r="AR229" s="33">
        <v>15</v>
      </c>
      <c r="AS229" s="9" t="str">
        <f t="shared" si="58"/>
        <v>-</v>
      </c>
      <c r="AT229" s="32">
        <v>6</v>
      </c>
      <c r="AU229" s="366"/>
      <c r="AV229" s="33">
        <v>13</v>
      </c>
      <c r="AW229" s="9" t="str">
        <f t="shared" si="59"/>
        <v>-</v>
      </c>
      <c r="AX229" s="32">
        <v>15</v>
      </c>
      <c r="AY229" s="369"/>
      <c r="AZ229" s="351"/>
      <c r="BA229" s="352"/>
      <c r="BB229" s="352"/>
      <c r="BC229" s="353"/>
      <c r="BD229" s="1"/>
      <c r="BE229" s="18">
        <f>COUNTIF(AJ228:AY230,"○")</f>
        <v>2</v>
      </c>
      <c r="BF229" s="17">
        <f>COUNTIF(AJ228:AY230,"×")</f>
        <v>1</v>
      </c>
      <c r="BG229" s="14">
        <f>(IF((AJ228&gt;AL228),1,0))+(IF((AJ229&gt;AL229),1,0))+(IF((AJ230&gt;AL230),1,0))+(IF((AN228&gt;AP228),1,0))+(IF((AN229&gt;AP229),1,0))+(IF((AN230&gt;AP230),1,0))+(IF((AR228&gt;AT228),1,0))+(IF((AR229&gt;AT229),1,0))+(IF((AR230&gt;AT230),1,0))+(IF((AV228&gt;AX228),1,0))+(IF((AV229&gt;AX229),1,0))+(IF((AV230&gt;AX230),1,0))</f>
        <v>4</v>
      </c>
      <c r="BH229" s="6">
        <f>(IF((AJ228&lt;AL228),1,0))+(IF((AJ229&lt;AL229),1,0))+(IF((AJ230&lt;AL230),1,0))+(IF((AN228&lt;AP228),1,0))+(IF((AN229&lt;AP229),1,0))+(IF((AN230&lt;AP230),1,0))+(IF((AR228&lt;AT228),1,0))+(IF((AR229&lt;AT229),1,0))+(IF((AR230&lt;AT230),1,0))+(IF((AV228&lt;AX228),1,0))+(IF((AV229&lt;AX229),1,0))+(IF((AV230&lt;AX230),1,0))</f>
        <v>2</v>
      </c>
      <c r="BI229" s="13">
        <f>BG229-BH229</f>
        <v>2</v>
      </c>
      <c r="BJ229" s="17">
        <f>SUM(AJ228:AJ230,AN228:AN230,AR228:AR230,AV228:AV230)</f>
        <v>85</v>
      </c>
      <c r="BK229" s="17">
        <f>SUM(AL228:AL230,AP228:AP230,AT228:AT230,AX228:AX230)</f>
        <v>64</v>
      </c>
      <c r="BL229" s="16">
        <f>BJ229-BK229</f>
        <v>21</v>
      </c>
    </row>
    <row r="230" spans="1:64" ht="10.050000000000001" customHeight="1" x14ac:dyDescent="0.15">
      <c r="B230" s="47"/>
      <c r="C230" s="48"/>
      <c r="D230" s="31">
        <f>IF(J227="","",J227)</f>
        <v>11</v>
      </c>
      <c r="E230" s="9" t="str">
        <f t="shared" si="60"/>
        <v>-</v>
      </c>
      <c r="F230" s="28">
        <f>IF(H227="","",H227)</f>
        <v>15</v>
      </c>
      <c r="G230" s="356" t="str">
        <f>IF(I227="","",I227)</f>
        <v>-</v>
      </c>
      <c r="H230" s="361"/>
      <c r="I230" s="346"/>
      <c r="J230" s="346"/>
      <c r="K230" s="347"/>
      <c r="L230" s="27"/>
      <c r="M230" s="9" t="str">
        <f t="shared" si="56"/>
        <v/>
      </c>
      <c r="N230" s="26"/>
      <c r="O230" s="367"/>
      <c r="P230" s="27">
        <v>15</v>
      </c>
      <c r="Q230" s="30" t="str">
        <f t="shared" si="57"/>
        <v>-</v>
      </c>
      <c r="R230" s="26">
        <v>8</v>
      </c>
      <c r="S230" s="370"/>
      <c r="T230" s="248">
        <f>Y229</f>
        <v>1</v>
      </c>
      <c r="U230" s="249" t="s">
        <v>2</v>
      </c>
      <c r="V230" s="249">
        <f>Z229</f>
        <v>2</v>
      </c>
      <c r="W230" s="250" t="s">
        <v>1</v>
      </c>
      <c r="X230" s="1"/>
      <c r="Y230" s="12"/>
      <c r="Z230" s="11"/>
      <c r="AA230" s="12"/>
      <c r="AB230" s="11"/>
      <c r="AC230" s="10"/>
      <c r="AD230" s="11"/>
      <c r="AE230" s="11"/>
      <c r="AF230" s="10"/>
      <c r="AG230" s="84"/>
      <c r="AH230" s="47"/>
      <c r="AI230" s="48"/>
      <c r="AJ230" s="31" t="str">
        <f>IF(AP227="","",AP227)</f>
        <v/>
      </c>
      <c r="AK230" s="9" t="str">
        <f t="shared" si="61"/>
        <v/>
      </c>
      <c r="AL230" s="28" t="str">
        <f>IF(AN227="","",AN227)</f>
        <v/>
      </c>
      <c r="AM230" s="356" t="str">
        <f>IF(AO227="","",AO227)</f>
        <v/>
      </c>
      <c r="AN230" s="361"/>
      <c r="AO230" s="346"/>
      <c r="AP230" s="346"/>
      <c r="AQ230" s="347"/>
      <c r="AR230" s="27"/>
      <c r="AS230" s="9" t="str">
        <f t="shared" si="58"/>
        <v/>
      </c>
      <c r="AT230" s="26"/>
      <c r="AU230" s="367"/>
      <c r="AV230" s="27"/>
      <c r="AW230" s="30" t="str">
        <f t="shared" si="59"/>
        <v/>
      </c>
      <c r="AX230" s="26"/>
      <c r="AY230" s="370"/>
      <c r="AZ230" s="248">
        <f>BE229</f>
        <v>2</v>
      </c>
      <c r="BA230" s="249" t="s">
        <v>2</v>
      </c>
      <c r="BB230" s="249">
        <f>BF229</f>
        <v>1</v>
      </c>
      <c r="BC230" s="250" t="s">
        <v>1</v>
      </c>
      <c r="BD230" s="1"/>
      <c r="BE230" s="12"/>
      <c r="BF230" s="11"/>
      <c r="BG230" s="12"/>
      <c r="BH230" s="11"/>
      <c r="BI230" s="10"/>
      <c r="BJ230" s="11"/>
      <c r="BK230" s="11"/>
      <c r="BL230" s="10"/>
    </row>
    <row r="231" spans="1:64" ht="10.050000000000001" customHeight="1" x14ac:dyDescent="0.15">
      <c r="B231" s="79" t="s">
        <v>206</v>
      </c>
      <c r="C231" s="159" t="s">
        <v>208</v>
      </c>
      <c r="D231" s="23">
        <f>IF(N225="","",N225)</f>
        <v>15</v>
      </c>
      <c r="E231" s="25" t="str">
        <f t="shared" si="60"/>
        <v>-</v>
      </c>
      <c r="F231" s="157">
        <f>IF(L225="","",L225)</f>
        <v>14</v>
      </c>
      <c r="G231" s="354" t="str">
        <f>IF(O225="","",IF(O225="○","×",IF(O225="×","○")))</f>
        <v>○</v>
      </c>
      <c r="H231" s="22">
        <f>IF(N228="","",N228)</f>
        <v>15</v>
      </c>
      <c r="I231" s="9" t="str">
        <f t="shared" ref="I231:I236" si="62">IF(H231="","","-")</f>
        <v>-</v>
      </c>
      <c r="J231" s="157">
        <f>IF(L228="","",L228)</f>
        <v>8</v>
      </c>
      <c r="K231" s="354" t="str">
        <f>IF(O228="","",IF(O228="○","×",IF(O228="×","○")))</f>
        <v>○</v>
      </c>
      <c r="L231" s="357"/>
      <c r="M231" s="358"/>
      <c r="N231" s="358"/>
      <c r="O231" s="359"/>
      <c r="P231" s="33">
        <v>15</v>
      </c>
      <c r="Q231" s="9" t="str">
        <f t="shared" si="57"/>
        <v>-</v>
      </c>
      <c r="R231" s="32">
        <v>7</v>
      </c>
      <c r="S231" s="369" t="str">
        <f>IF(P231&lt;&gt;"",IF(P231&gt;R231,IF(P232&gt;R232,"○",IF(P233&gt;R233,"○","×")),IF(P232&gt;R232,IF(P233&gt;R233,"○","×"),"×")),"")</f>
        <v>○</v>
      </c>
      <c r="T231" s="362" t="s">
        <v>289</v>
      </c>
      <c r="U231" s="363"/>
      <c r="V231" s="363"/>
      <c r="W231" s="364"/>
      <c r="X231" s="1"/>
      <c r="Y231" s="18"/>
      <c r="Z231" s="17"/>
      <c r="AA231" s="18"/>
      <c r="AB231" s="17"/>
      <c r="AC231" s="16"/>
      <c r="AD231" s="17"/>
      <c r="AE231" s="17"/>
      <c r="AF231" s="16"/>
      <c r="AG231" s="141"/>
      <c r="AH231" s="43" t="s">
        <v>66</v>
      </c>
      <c r="AI231" s="44" t="s">
        <v>67</v>
      </c>
      <c r="AJ231" s="23">
        <f>IF(AT225="","",AT225)</f>
        <v>15</v>
      </c>
      <c r="AK231" s="25" t="str">
        <f t="shared" si="61"/>
        <v>-</v>
      </c>
      <c r="AL231" s="157">
        <f>IF(AR225="","",AR225)</f>
        <v>11</v>
      </c>
      <c r="AM231" s="354" t="str">
        <f>IF(AU225="","",IF(AU225="○","×",IF(AU225="×","○")))</f>
        <v>○</v>
      </c>
      <c r="AN231" s="22">
        <f>IF(AT228="","",AT228)</f>
        <v>11</v>
      </c>
      <c r="AO231" s="9" t="str">
        <f t="shared" ref="AO231:AO236" si="63">IF(AN231="","","-")</f>
        <v>-</v>
      </c>
      <c r="AP231" s="157">
        <f>IF(AR228="","",AR228)</f>
        <v>15</v>
      </c>
      <c r="AQ231" s="354" t="str">
        <f>IF(AU228="","",IF(AU228="○","×",IF(AU228="×","○")))</f>
        <v>×</v>
      </c>
      <c r="AR231" s="357"/>
      <c r="AS231" s="358"/>
      <c r="AT231" s="358"/>
      <c r="AU231" s="359"/>
      <c r="AV231" s="33">
        <v>7</v>
      </c>
      <c r="AW231" s="9" t="str">
        <f t="shared" si="59"/>
        <v>-</v>
      </c>
      <c r="AX231" s="32">
        <v>15</v>
      </c>
      <c r="AY231" s="369" t="str">
        <f>IF(AV231&lt;&gt;"",IF(AV231&gt;AX231,IF(AV232&gt;AX232,"○",IF(AV233&gt;AX233,"○","×")),IF(AV232&gt;AX232,IF(AV233&gt;AX233,"○","×"),"×")),"")</f>
        <v>×</v>
      </c>
      <c r="AZ231" s="362" t="s">
        <v>292</v>
      </c>
      <c r="BA231" s="363"/>
      <c r="BB231" s="363"/>
      <c r="BC231" s="364"/>
      <c r="BD231" s="1"/>
      <c r="BE231" s="18"/>
      <c r="BF231" s="17"/>
      <c r="BG231" s="18"/>
      <c r="BH231" s="17"/>
      <c r="BI231" s="16"/>
      <c r="BJ231" s="17"/>
      <c r="BK231" s="17"/>
      <c r="BL231" s="16"/>
    </row>
    <row r="232" spans="1:64" ht="10.050000000000001" customHeight="1" x14ac:dyDescent="0.15">
      <c r="B232" s="79" t="s">
        <v>207</v>
      </c>
      <c r="C232" s="159" t="s">
        <v>208</v>
      </c>
      <c r="D232" s="23">
        <f>IF(N226="","",N226)</f>
        <v>15</v>
      </c>
      <c r="E232" s="9" t="str">
        <f t="shared" si="60"/>
        <v>-</v>
      </c>
      <c r="F232" s="157">
        <f>IF(L226="","",L226)</f>
        <v>9</v>
      </c>
      <c r="G232" s="355" t="str">
        <f>IF(I229="","",I229)</f>
        <v/>
      </c>
      <c r="H232" s="22">
        <f>IF(N229="","",N229)</f>
        <v>15</v>
      </c>
      <c r="I232" s="9" t="str">
        <f t="shared" si="62"/>
        <v>-</v>
      </c>
      <c r="J232" s="157">
        <f>IF(L229="","",L229)</f>
        <v>12</v>
      </c>
      <c r="K232" s="355" t="str">
        <f>IF(M229="","",M229)</f>
        <v>-</v>
      </c>
      <c r="L232" s="360"/>
      <c r="M232" s="343"/>
      <c r="N232" s="343"/>
      <c r="O232" s="344"/>
      <c r="P232" s="33">
        <v>15</v>
      </c>
      <c r="Q232" s="9" t="str">
        <f t="shared" si="57"/>
        <v>-</v>
      </c>
      <c r="R232" s="32">
        <v>8</v>
      </c>
      <c r="S232" s="369"/>
      <c r="T232" s="351"/>
      <c r="U232" s="352"/>
      <c r="V232" s="352"/>
      <c r="W232" s="353"/>
      <c r="X232" s="1"/>
      <c r="Y232" s="18">
        <f>COUNTIF(D231:S233,"○")</f>
        <v>3</v>
      </c>
      <c r="Z232" s="17">
        <f>COUNTIF(D231:S233,"×")</f>
        <v>0</v>
      </c>
      <c r="AA232" s="14">
        <f>(IF((D231&gt;F231),1,0))+(IF((D232&gt;F232),1,0))+(IF((D233&gt;F233),1,0))+(IF((H231&gt;J231),1,0))+(IF((H232&gt;J232),1,0))+(IF((H233&gt;J233),1,0))+(IF((L231&gt;N231),1,0))+(IF((L232&gt;N232),1,0))+(IF((L233&gt;N233),1,0))+(IF((P231&gt;R231),1,0))+(IF((P232&gt;R232),1,0))+(IF((P233&gt;R233),1,0))</f>
        <v>6</v>
      </c>
      <c r="AB232" s="6">
        <f>(IF((D231&lt;F231),1,0))+(IF((D232&lt;F232),1,0))+(IF((D233&lt;F233),1,0))+(IF((H231&lt;J231),1,0))+(IF((H232&lt;J232),1,0))+(IF((H233&lt;J233),1,0))+(IF((L231&lt;N231),1,0))+(IF((L232&lt;N232),1,0))+(IF((L233&lt;N233),1,0))+(IF((P231&lt;R231),1,0))+(IF((P232&lt;R232),1,0))+(IF((P233&lt;R233),1,0))</f>
        <v>0</v>
      </c>
      <c r="AC232" s="13">
        <f>AA232-AB232</f>
        <v>6</v>
      </c>
      <c r="AD232" s="17">
        <f>SUM(D231:D233,H231:H233,L231:L233,P231:P233)</f>
        <v>90</v>
      </c>
      <c r="AE232" s="17">
        <f>SUM(F231:F233,J231:J233,N231:N233,R231:R233)</f>
        <v>58</v>
      </c>
      <c r="AF232" s="16">
        <f>AD232-AE232</f>
        <v>32</v>
      </c>
      <c r="AG232" s="141"/>
      <c r="AH232" s="43" t="s">
        <v>68</v>
      </c>
      <c r="AI232" s="44" t="s">
        <v>69</v>
      </c>
      <c r="AJ232" s="23">
        <f>IF(AT226="","",AT226)</f>
        <v>15</v>
      </c>
      <c r="AK232" s="9" t="str">
        <f t="shared" si="61"/>
        <v>-</v>
      </c>
      <c r="AL232" s="157">
        <f>IF(AR226="","",AR226)</f>
        <v>4</v>
      </c>
      <c r="AM232" s="355" t="str">
        <f>IF(AO229="","",AO229)</f>
        <v/>
      </c>
      <c r="AN232" s="22">
        <f>IF(AT229="","",AT229)</f>
        <v>6</v>
      </c>
      <c r="AO232" s="9" t="str">
        <f t="shared" si="63"/>
        <v>-</v>
      </c>
      <c r="AP232" s="157">
        <f>IF(AR229="","",AR229)</f>
        <v>15</v>
      </c>
      <c r="AQ232" s="355" t="str">
        <f>IF(AS229="","",AS229)</f>
        <v>-</v>
      </c>
      <c r="AR232" s="360"/>
      <c r="AS232" s="343"/>
      <c r="AT232" s="343"/>
      <c r="AU232" s="344"/>
      <c r="AV232" s="33">
        <v>9</v>
      </c>
      <c r="AW232" s="9" t="str">
        <f t="shared" si="59"/>
        <v>-</v>
      </c>
      <c r="AX232" s="32">
        <v>15</v>
      </c>
      <c r="AY232" s="369"/>
      <c r="AZ232" s="351"/>
      <c r="BA232" s="352"/>
      <c r="BB232" s="352"/>
      <c r="BC232" s="353"/>
      <c r="BD232" s="1"/>
      <c r="BE232" s="18">
        <f>COUNTIF(AJ231:AY233,"○")</f>
        <v>1</v>
      </c>
      <c r="BF232" s="17">
        <f>COUNTIF(AJ231:AY233,"×")</f>
        <v>2</v>
      </c>
      <c r="BG232" s="14">
        <f>(IF((AJ231&gt;AL231),1,0))+(IF((AJ232&gt;AL232),1,0))+(IF((AJ233&gt;AL233),1,0))+(IF((AN231&gt;AP231),1,0))+(IF((AN232&gt;AP232),1,0))+(IF((AN233&gt;AP233),1,0))+(IF((AR231&gt;AT231),1,0))+(IF((AR232&gt;AT232),1,0))+(IF((AR233&gt;AT233),1,0))+(IF((AV231&gt;AX231),1,0))+(IF((AV232&gt;AX232),1,0))+(IF((AV233&gt;AX233),1,0))</f>
        <v>2</v>
      </c>
      <c r="BH232" s="6">
        <f>(IF((AJ231&lt;AL231),1,0))+(IF((AJ232&lt;AL232),1,0))+(IF((AJ233&lt;AL233),1,0))+(IF((AN231&lt;AP231),1,0))+(IF((AN232&lt;AP232),1,0))+(IF((AN233&lt;AP233),1,0))+(IF((AR231&lt;AT231),1,0))+(IF((AR232&lt;AT232),1,0))+(IF((AR233&lt;AT233),1,0))+(IF((AV231&lt;AX231),1,0))+(IF((AV232&lt;AX232),1,0))+(IF((AV233&lt;AX233),1,0))</f>
        <v>4</v>
      </c>
      <c r="BI232" s="13">
        <f>BG232-BH232</f>
        <v>-2</v>
      </c>
      <c r="BJ232" s="17">
        <f>SUM(AJ231:AJ233,AN231:AN233,AR231:AR233,AV231:AV233)</f>
        <v>63</v>
      </c>
      <c r="BK232" s="17">
        <f>SUM(AL231:AL233,AP231:AP233,AT231:AT233,AX231:AX233)</f>
        <v>75</v>
      </c>
      <c r="BL232" s="16">
        <f>BJ232-BK232</f>
        <v>-12</v>
      </c>
    </row>
    <row r="233" spans="1:64" ht="10.050000000000001" customHeight="1" x14ac:dyDescent="0.15">
      <c r="B233" s="47"/>
      <c r="C233" s="48"/>
      <c r="D233" s="31" t="str">
        <f>IF(N227="","",N227)</f>
        <v/>
      </c>
      <c r="E233" s="30" t="str">
        <f t="shared" si="60"/>
        <v/>
      </c>
      <c r="F233" s="28" t="str">
        <f>IF(L227="","",L227)</f>
        <v/>
      </c>
      <c r="G233" s="356" t="str">
        <f>IF(I230="","",I230)</f>
        <v/>
      </c>
      <c r="H233" s="29" t="str">
        <f>IF(N230="","",N230)</f>
        <v/>
      </c>
      <c r="I233" s="9" t="str">
        <f t="shared" si="62"/>
        <v/>
      </c>
      <c r="J233" s="28" t="str">
        <f>IF(L230="","",L230)</f>
        <v/>
      </c>
      <c r="K233" s="356" t="str">
        <f>IF(M230="","",M230)</f>
        <v/>
      </c>
      <c r="L233" s="361"/>
      <c r="M233" s="346"/>
      <c r="N233" s="346"/>
      <c r="O233" s="347"/>
      <c r="P233" s="27"/>
      <c r="Q233" s="9" t="str">
        <f t="shared" si="57"/>
        <v/>
      </c>
      <c r="R233" s="26"/>
      <c r="S233" s="370"/>
      <c r="T233" s="248">
        <f>Y232</f>
        <v>3</v>
      </c>
      <c r="U233" s="249" t="s">
        <v>2</v>
      </c>
      <c r="V233" s="249">
        <f>Z232</f>
        <v>0</v>
      </c>
      <c r="W233" s="250" t="s">
        <v>1</v>
      </c>
      <c r="X233" s="1"/>
      <c r="Y233" s="18"/>
      <c r="Z233" s="17"/>
      <c r="AA233" s="18"/>
      <c r="AB233" s="17"/>
      <c r="AC233" s="16"/>
      <c r="AD233" s="17"/>
      <c r="AE233" s="17"/>
      <c r="AF233" s="16"/>
      <c r="AG233" s="84"/>
      <c r="AH233" s="47"/>
      <c r="AI233" s="83"/>
      <c r="AJ233" s="31" t="str">
        <f>IF(AT227="","",AT227)</f>
        <v/>
      </c>
      <c r="AK233" s="30" t="str">
        <f t="shared" si="61"/>
        <v/>
      </c>
      <c r="AL233" s="28" t="str">
        <f>IF(AR227="","",AR227)</f>
        <v/>
      </c>
      <c r="AM233" s="356" t="str">
        <f>IF(AO230="","",AO230)</f>
        <v/>
      </c>
      <c r="AN233" s="29" t="str">
        <f>IF(AT230="","",AT230)</f>
        <v/>
      </c>
      <c r="AO233" s="9" t="str">
        <f t="shared" si="63"/>
        <v/>
      </c>
      <c r="AP233" s="28" t="str">
        <f>IF(AR230="","",AR230)</f>
        <v/>
      </c>
      <c r="AQ233" s="356" t="str">
        <f>IF(AS230="","",AS230)</f>
        <v/>
      </c>
      <c r="AR233" s="361"/>
      <c r="AS233" s="346"/>
      <c r="AT233" s="346"/>
      <c r="AU233" s="347"/>
      <c r="AV233" s="27"/>
      <c r="AW233" s="9" t="str">
        <f t="shared" si="59"/>
        <v/>
      </c>
      <c r="AX233" s="26"/>
      <c r="AY233" s="370"/>
      <c r="AZ233" s="248">
        <f>BE232</f>
        <v>1</v>
      </c>
      <c r="BA233" s="249" t="s">
        <v>2</v>
      </c>
      <c r="BB233" s="249">
        <f>BF232</f>
        <v>2</v>
      </c>
      <c r="BC233" s="250" t="s">
        <v>1</v>
      </c>
      <c r="BD233" s="1"/>
      <c r="BE233" s="18"/>
      <c r="BF233" s="17"/>
      <c r="BG233" s="18"/>
      <c r="BH233" s="17"/>
      <c r="BI233" s="16"/>
      <c r="BJ233" s="17"/>
      <c r="BK233" s="17"/>
      <c r="BL233" s="16"/>
    </row>
    <row r="234" spans="1:64" ht="10.050000000000001" customHeight="1" x14ac:dyDescent="0.15">
      <c r="B234" s="79" t="s">
        <v>199</v>
      </c>
      <c r="C234" s="44" t="s">
        <v>72</v>
      </c>
      <c r="D234" s="23">
        <f>IF(R225="","",R225)</f>
        <v>14</v>
      </c>
      <c r="E234" s="9" t="str">
        <f t="shared" si="60"/>
        <v>-</v>
      </c>
      <c r="F234" s="157">
        <f>IF(P225="","",P225)</f>
        <v>15</v>
      </c>
      <c r="G234" s="354" t="str">
        <f>IF(S225="","",IF(S225="○","×",IF(S225="×","○")))</f>
        <v>×</v>
      </c>
      <c r="H234" s="22">
        <f>IF(R228="","",R228)</f>
        <v>9</v>
      </c>
      <c r="I234" s="25" t="str">
        <f t="shared" si="62"/>
        <v>-</v>
      </c>
      <c r="J234" s="157">
        <f>IF(P228="","",P228)</f>
        <v>15</v>
      </c>
      <c r="K234" s="354" t="str">
        <f>IF(S228="","",IF(S228="○","×",IF(S228="×","○")))</f>
        <v>×</v>
      </c>
      <c r="L234" s="24">
        <f>IF(R231="","",R231)</f>
        <v>7</v>
      </c>
      <c r="M234" s="9" t="str">
        <f>IF(L234="","","-")</f>
        <v>-</v>
      </c>
      <c r="N234" s="156">
        <f>IF(P231="","",P231)</f>
        <v>15</v>
      </c>
      <c r="O234" s="354" t="str">
        <f>IF(S231="","",IF(S231="○","×",IF(S231="×","○")))</f>
        <v>×</v>
      </c>
      <c r="P234" s="357"/>
      <c r="Q234" s="358"/>
      <c r="R234" s="358"/>
      <c r="S234" s="394"/>
      <c r="T234" s="362" t="s">
        <v>291</v>
      </c>
      <c r="U234" s="363"/>
      <c r="V234" s="363"/>
      <c r="W234" s="364"/>
      <c r="X234" s="1"/>
      <c r="Y234" s="151"/>
      <c r="Z234" s="152"/>
      <c r="AA234" s="151"/>
      <c r="AB234" s="152"/>
      <c r="AC234" s="15"/>
      <c r="AD234" s="152"/>
      <c r="AE234" s="152"/>
      <c r="AF234" s="15"/>
      <c r="AG234" s="141"/>
      <c r="AH234" s="41" t="s">
        <v>212</v>
      </c>
      <c r="AI234" s="42" t="s">
        <v>214</v>
      </c>
      <c r="AJ234" s="23">
        <f>IF(AX225="","",AX225)</f>
        <v>15</v>
      </c>
      <c r="AK234" s="9" t="str">
        <f t="shared" si="61"/>
        <v>-</v>
      </c>
      <c r="AL234" s="157">
        <f>IF(AV225="","",AV225)</f>
        <v>9</v>
      </c>
      <c r="AM234" s="354" t="str">
        <f>IF(AY225="","",IF(AY225="○","×",IF(AY225="×","○")))</f>
        <v>○</v>
      </c>
      <c r="AN234" s="22">
        <f>IF(AX228="","",AX228)</f>
        <v>15</v>
      </c>
      <c r="AO234" s="25" t="str">
        <f t="shared" si="63"/>
        <v>-</v>
      </c>
      <c r="AP234" s="157">
        <f>IF(AV228="","",AV228)</f>
        <v>12</v>
      </c>
      <c r="AQ234" s="354" t="str">
        <f>IF(AY228="","",IF(AY228="○","×",IF(AY228="×","○")))</f>
        <v>○</v>
      </c>
      <c r="AR234" s="24">
        <f>IF(AX231="","",AX231)</f>
        <v>15</v>
      </c>
      <c r="AS234" s="9" t="str">
        <f>IF(AR234="","","-")</f>
        <v>-</v>
      </c>
      <c r="AT234" s="156">
        <f>IF(AV231="","",AV231)</f>
        <v>7</v>
      </c>
      <c r="AU234" s="354" t="str">
        <f>IF(AY231="","",IF(AY231="○","×",IF(AY231="×","○")))</f>
        <v>○</v>
      </c>
      <c r="AV234" s="357"/>
      <c r="AW234" s="358"/>
      <c r="AX234" s="358"/>
      <c r="AY234" s="394"/>
      <c r="AZ234" s="362" t="s">
        <v>289</v>
      </c>
      <c r="BA234" s="363"/>
      <c r="BB234" s="363"/>
      <c r="BC234" s="364"/>
      <c r="BD234" s="1"/>
      <c r="BE234" s="151"/>
      <c r="BF234" s="152"/>
      <c r="BG234" s="151"/>
      <c r="BH234" s="152"/>
      <c r="BI234" s="15"/>
      <c r="BJ234" s="152"/>
      <c r="BK234" s="152"/>
      <c r="BL234" s="15"/>
    </row>
    <row r="235" spans="1:64" ht="10.050000000000001" customHeight="1" x14ac:dyDescent="0.15">
      <c r="B235" s="79" t="s">
        <v>200</v>
      </c>
      <c r="C235" s="44" t="s">
        <v>72</v>
      </c>
      <c r="D235" s="23">
        <f>IF(R226="","",R226)</f>
        <v>15</v>
      </c>
      <c r="E235" s="9" t="str">
        <f t="shared" si="60"/>
        <v>-</v>
      </c>
      <c r="F235" s="157">
        <f>IF(P226="","",P226)</f>
        <v>10</v>
      </c>
      <c r="G235" s="355" t="str">
        <f>IF(I232="","",I232)</f>
        <v>-</v>
      </c>
      <c r="H235" s="22">
        <f>IF(R229="","",R229)</f>
        <v>15</v>
      </c>
      <c r="I235" s="9" t="str">
        <f t="shared" si="62"/>
        <v>-</v>
      </c>
      <c r="J235" s="157">
        <f>IF(P229="","",P229)</f>
        <v>12</v>
      </c>
      <c r="K235" s="355" t="str">
        <f>IF(M232="","",M232)</f>
        <v/>
      </c>
      <c r="L235" s="22">
        <f>IF(R232="","",R232)</f>
        <v>8</v>
      </c>
      <c r="M235" s="9" t="str">
        <f>IF(L235="","","-")</f>
        <v>-</v>
      </c>
      <c r="N235" s="157">
        <f>IF(P232="","",P232)</f>
        <v>15</v>
      </c>
      <c r="O235" s="355" t="str">
        <f>IF(Q232="","",Q232)</f>
        <v>-</v>
      </c>
      <c r="P235" s="360"/>
      <c r="Q235" s="343"/>
      <c r="R235" s="343"/>
      <c r="S235" s="395"/>
      <c r="T235" s="351"/>
      <c r="U235" s="352"/>
      <c r="V235" s="352"/>
      <c r="W235" s="353"/>
      <c r="X235" s="1"/>
      <c r="Y235" s="18">
        <f>COUNTIF(D234:S236,"○")</f>
        <v>0</v>
      </c>
      <c r="Z235" s="17">
        <f>COUNTIF(D234:S236,"×")</f>
        <v>3</v>
      </c>
      <c r="AA235" s="14">
        <f>(IF((D234&gt;F234),1,0))+(IF((D235&gt;F235),1,0))+(IF((D236&gt;F236),1,0))+(IF((H234&gt;J234),1,0))+(IF((H235&gt;J235),1,0))+(IF((H236&gt;J236),1,0))+(IF((L234&gt;N234),1,0))+(IF((L235&gt;N235),1,0))+(IF((L236&gt;N236),1,0))+(IF((P234&gt;R234),1,0))+(IF((P235&gt;R235),1,0))+(IF((P236&gt;R236),1,0))</f>
        <v>2</v>
      </c>
      <c r="AB235" s="6">
        <f>(IF((D234&lt;F234),1,0))+(IF((D235&lt;F235),1,0))+(IF((D236&lt;F236),1,0))+(IF((H234&lt;J234),1,0))+(IF((H235&lt;J235),1,0))+(IF((H236&lt;J236),1,0))+(IF((L234&lt;N234),1,0))+(IF((L235&lt;N235),1,0))+(IF((L236&lt;N236),1,0))+(IF((P234&lt;R234),1,0))+(IF((P235&lt;R235),1,0))+(IF((P236&lt;R236),1,0))</f>
        <v>6</v>
      </c>
      <c r="AC235" s="13">
        <f>AA235-AB235</f>
        <v>-4</v>
      </c>
      <c r="AD235" s="17">
        <f>SUM(D234:D236,H234:H236,L234:L236,P234:P236)</f>
        <v>87</v>
      </c>
      <c r="AE235" s="17">
        <f>SUM(F234:F236,J234:J236,N234:N236,R234:R236)</f>
        <v>112</v>
      </c>
      <c r="AF235" s="16">
        <f>AD235-AE235</f>
        <v>-25</v>
      </c>
      <c r="AG235" s="141"/>
      <c r="AH235" s="43" t="s">
        <v>213</v>
      </c>
      <c r="AI235" s="44" t="s">
        <v>214</v>
      </c>
      <c r="AJ235" s="23">
        <f>IF(AX226="","",AX226)</f>
        <v>15</v>
      </c>
      <c r="AK235" s="9" t="str">
        <f t="shared" si="61"/>
        <v>-</v>
      </c>
      <c r="AL235" s="157">
        <f>IF(AV226="","",AV226)</f>
        <v>7</v>
      </c>
      <c r="AM235" s="355" t="str">
        <f>IF(AO232="","",AO232)</f>
        <v>-</v>
      </c>
      <c r="AN235" s="22">
        <f>IF(AX229="","",AX229)</f>
        <v>15</v>
      </c>
      <c r="AO235" s="9" t="str">
        <f t="shared" si="63"/>
        <v>-</v>
      </c>
      <c r="AP235" s="157">
        <f>IF(AV229="","",AV229)</f>
        <v>13</v>
      </c>
      <c r="AQ235" s="355" t="str">
        <f>IF(AS232="","",AS232)</f>
        <v/>
      </c>
      <c r="AR235" s="22">
        <f>IF(AX232="","",AX232)</f>
        <v>15</v>
      </c>
      <c r="AS235" s="9" t="str">
        <f>IF(AR235="","","-")</f>
        <v>-</v>
      </c>
      <c r="AT235" s="157">
        <f>IF(AV232="","",AV232)</f>
        <v>9</v>
      </c>
      <c r="AU235" s="355" t="str">
        <f>IF(AW232="","",AW232)</f>
        <v>-</v>
      </c>
      <c r="AV235" s="360"/>
      <c r="AW235" s="343"/>
      <c r="AX235" s="343"/>
      <c r="AY235" s="395"/>
      <c r="AZ235" s="351"/>
      <c r="BA235" s="352"/>
      <c r="BB235" s="352"/>
      <c r="BC235" s="353"/>
      <c r="BD235" s="1"/>
      <c r="BE235" s="18">
        <f>COUNTIF(AJ234:AY236,"○")</f>
        <v>3</v>
      </c>
      <c r="BF235" s="17">
        <f>COUNTIF(AJ234:AY236,"×")</f>
        <v>0</v>
      </c>
      <c r="BG235" s="14">
        <f>(IF((AJ234&gt;AL234),1,0))+(IF((AJ235&gt;AL235),1,0))+(IF((AJ236&gt;AL236),1,0))+(IF((AN234&gt;AP234),1,0))+(IF((AN235&gt;AP235),1,0))+(IF((AN236&gt;AP236),1,0))+(IF((AR234&gt;AT234),1,0))+(IF((AR235&gt;AT235),1,0))+(IF((AR236&gt;AT236),1,0))+(IF((AV234&gt;AX234),1,0))+(IF((AV235&gt;AX235),1,0))+(IF((AV236&gt;AX236),1,0))</f>
        <v>6</v>
      </c>
      <c r="BH235" s="6">
        <f>(IF((AJ234&lt;AL234),1,0))+(IF((AJ235&lt;AL235),1,0))+(IF((AJ236&lt;AL236),1,0))+(IF((AN234&lt;AP234),1,0))+(IF((AN235&lt;AP235),1,0))+(IF((AN236&lt;AP236),1,0))+(IF((AR234&lt;AT234),1,0))+(IF((AR235&lt;AT235),1,0))+(IF((AR236&lt;AT236),1,0))+(IF((AV234&lt;AX234),1,0))+(IF((AV235&lt;AX235),1,0))+(IF((AV236&lt;AX236),1,0))</f>
        <v>0</v>
      </c>
      <c r="BI235" s="13">
        <f>BG235-BH235</f>
        <v>6</v>
      </c>
      <c r="BJ235" s="17">
        <f>SUM(AJ234:AJ236,AN234:AN236,AR234:AR236,AV234:AV236)</f>
        <v>90</v>
      </c>
      <c r="BK235" s="17">
        <f>SUM(AL234:AL236,AP234:AP236,AT234:AT236,AX234:AX236)</f>
        <v>57</v>
      </c>
      <c r="BL235" s="16">
        <f>BJ235-BK235</f>
        <v>33</v>
      </c>
    </row>
    <row r="236" spans="1:64" ht="10.050000000000001" customHeight="1" thickBot="1" x14ac:dyDescent="0.2">
      <c r="B236" s="45"/>
      <c r="C236" s="46"/>
      <c r="D236" s="21">
        <f>IF(R227="","",R227)</f>
        <v>11</v>
      </c>
      <c r="E236" s="19" t="str">
        <f t="shared" si="60"/>
        <v>-</v>
      </c>
      <c r="F236" s="158">
        <f>IF(P227="","",P227)</f>
        <v>15</v>
      </c>
      <c r="G236" s="402" t="str">
        <f>IF(I233="","",I233)</f>
        <v/>
      </c>
      <c r="H236" s="20">
        <f>IF(R230="","",R230)</f>
        <v>8</v>
      </c>
      <c r="I236" s="19" t="str">
        <f t="shared" si="62"/>
        <v>-</v>
      </c>
      <c r="J236" s="158">
        <f>IF(P230="","",P230)</f>
        <v>15</v>
      </c>
      <c r="K236" s="402" t="str">
        <f>IF(M233="","",M233)</f>
        <v/>
      </c>
      <c r="L236" s="20" t="str">
        <f>IF(R233="","",R233)</f>
        <v/>
      </c>
      <c r="M236" s="19" t="str">
        <f>IF(L236="","","-")</f>
        <v/>
      </c>
      <c r="N236" s="158" t="str">
        <f>IF(P233="","",P233)</f>
        <v/>
      </c>
      <c r="O236" s="402" t="str">
        <f>IF(Q233="","",Q233)</f>
        <v/>
      </c>
      <c r="P236" s="396"/>
      <c r="Q236" s="397"/>
      <c r="R236" s="397"/>
      <c r="S236" s="398"/>
      <c r="T236" s="254">
        <f>Y235</f>
        <v>0</v>
      </c>
      <c r="U236" s="255" t="s">
        <v>2</v>
      </c>
      <c r="V236" s="255">
        <f>Z235</f>
        <v>3</v>
      </c>
      <c r="W236" s="256" t="s">
        <v>1</v>
      </c>
      <c r="X236" s="1"/>
      <c r="Y236" s="12"/>
      <c r="Z236" s="11"/>
      <c r="AA236" s="12"/>
      <c r="AB236" s="11"/>
      <c r="AC236" s="10"/>
      <c r="AD236" s="11"/>
      <c r="AE236" s="11"/>
      <c r="AF236" s="10"/>
      <c r="AG236" s="84"/>
      <c r="AH236" s="45"/>
      <c r="AI236" s="46"/>
      <c r="AJ236" s="21" t="str">
        <f>IF(AX227="","",AX227)</f>
        <v/>
      </c>
      <c r="AK236" s="19" t="str">
        <f t="shared" si="61"/>
        <v/>
      </c>
      <c r="AL236" s="158" t="str">
        <f>IF(AV227="","",AV227)</f>
        <v/>
      </c>
      <c r="AM236" s="402" t="str">
        <f>IF(AO233="","",AO233)</f>
        <v/>
      </c>
      <c r="AN236" s="20" t="str">
        <f>IF(AX230="","",AX230)</f>
        <v/>
      </c>
      <c r="AO236" s="19" t="str">
        <f t="shared" si="63"/>
        <v/>
      </c>
      <c r="AP236" s="158" t="str">
        <f>IF(AV230="","",AV230)</f>
        <v/>
      </c>
      <c r="AQ236" s="402" t="str">
        <f>IF(AS233="","",AS233)</f>
        <v/>
      </c>
      <c r="AR236" s="20" t="str">
        <f>IF(AX233="","",AX233)</f>
        <v/>
      </c>
      <c r="AS236" s="19" t="str">
        <f>IF(AR236="","","-")</f>
        <v/>
      </c>
      <c r="AT236" s="158" t="str">
        <f>IF(AV233="","",AV233)</f>
        <v/>
      </c>
      <c r="AU236" s="402" t="str">
        <f>IF(AW233="","",AW233)</f>
        <v/>
      </c>
      <c r="AV236" s="396"/>
      <c r="AW236" s="397"/>
      <c r="AX236" s="397"/>
      <c r="AY236" s="398"/>
      <c r="AZ236" s="254">
        <f>BE235</f>
        <v>3</v>
      </c>
      <c r="BA236" s="255" t="s">
        <v>2</v>
      </c>
      <c r="BB236" s="255">
        <f>BF235</f>
        <v>0</v>
      </c>
      <c r="BC236" s="256" t="s">
        <v>1</v>
      </c>
      <c r="BD236" s="1"/>
      <c r="BE236" s="12"/>
      <c r="BF236" s="11"/>
      <c r="BG236" s="12"/>
      <c r="BH236" s="11"/>
      <c r="BI236" s="10"/>
      <c r="BJ236" s="11"/>
      <c r="BK236" s="11"/>
      <c r="BL236" s="10"/>
    </row>
    <row r="237" spans="1:64" ht="4.95" customHeight="1" thickBot="1" x14ac:dyDescent="0.25">
      <c r="A237" s="65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65"/>
      <c r="AI237" s="65"/>
      <c r="AJ237" s="65"/>
      <c r="AK237" s="65"/>
      <c r="AL237" s="65"/>
      <c r="AM237" s="65"/>
      <c r="AN237" s="65"/>
      <c r="AO237" s="65"/>
      <c r="AP237" s="65"/>
      <c r="AQ237" s="65"/>
      <c r="AR237" s="65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</row>
    <row r="238" spans="1:64" ht="10.050000000000001" customHeight="1" x14ac:dyDescent="0.15">
      <c r="A238" s="65"/>
      <c r="B238" s="407" t="s">
        <v>57</v>
      </c>
      <c r="C238" s="371"/>
      <c r="D238" s="375" t="str">
        <f>B240</f>
        <v>小野祐一</v>
      </c>
      <c r="E238" s="376"/>
      <c r="F238" s="376"/>
      <c r="G238" s="377"/>
      <c r="H238" s="378" t="str">
        <f>B243</f>
        <v>宮本孝亮</v>
      </c>
      <c r="I238" s="376"/>
      <c r="J238" s="376"/>
      <c r="K238" s="377"/>
      <c r="L238" s="378" t="str">
        <f>B246</f>
        <v>大西右恭</v>
      </c>
      <c r="M238" s="376"/>
      <c r="N238" s="376"/>
      <c r="O238" s="377"/>
      <c r="P238" s="378" t="str">
        <f>B249</f>
        <v>鈴木一也</v>
      </c>
      <c r="Q238" s="376"/>
      <c r="R238" s="376"/>
      <c r="S238" s="379"/>
      <c r="T238" s="432" t="s">
        <v>4</v>
      </c>
      <c r="U238" s="433"/>
      <c r="V238" s="433"/>
      <c r="W238" s="434"/>
      <c r="X238" s="1"/>
      <c r="Y238" s="447" t="s">
        <v>23</v>
      </c>
      <c r="Z238" s="449"/>
      <c r="AA238" s="447" t="s">
        <v>22</v>
      </c>
      <c r="AB238" s="448"/>
      <c r="AC238" s="449"/>
      <c r="AD238" s="403" t="s">
        <v>21</v>
      </c>
      <c r="AE238" s="404"/>
      <c r="AF238" s="405"/>
      <c r="AG238" s="78"/>
      <c r="AH238" s="65"/>
      <c r="AI238" s="65"/>
      <c r="AJ238" s="65"/>
      <c r="AK238" s="65"/>
      <c r="AL238" s="65"/>
      <c r="AM238" s="65"/>
      <c r="AN238" s="65"/>
      <c r="AO238" s="65"/>
      <c r="AP238" s="65"/>
      <c r="AQ238" s="65"/>
      <c r="AR238" s="65"/>
      <c r="AS238" s="65"/>
      <c r="AT238" s="65"/>
      <c r="AU238" s="65"/>
      <c r="AV238" s="65"/>
      <c r="AW238" s="65"/>
      <c r="AX238" s="65"/>
      <c r="AY238" s="65"/>
      <c r="AZ238" s="65"/>
      <c r="BA238" s="65"/>
      <c r="BB238" s="65"/>
      <c r="BC238" s="65"/>
    </row>
    <row r="239" spans="1:64" ht="10.050000000000001" customHeight="1" thickBot="1" x14ac:dyDescent="0.2">
      <c r="A239" s="65"/>
      <c r="B239" s="408"/>
      <c r="C239" s="373"/>
      <c r="D239" s="383" t="str">
        <f>B241</f>
        <v>横田優子</v>
      </c>
      <c r="E239" s="384"/>
      <c r="F239" s="384"/>
      <c r="G239" s="385"/>
      <c r="H239" s="386" t="str">
        <f>B244</f>
        <v>宮本温子</v>
      </c>
      <c r="I239" s="384"/>
      <c r="J239" s="384"/>
      <c r="K239" s="385"/>
      <c r="L239" s="386" t="str">
        <f>B247</f>
        <v>内田琴羽</v>
      </c>
      <c r="M239" s="384"/>
      <c r="N239" s="384"/>
      <c r="O239" s="385"/>
      <c r="P239" s="386" t="str">
        <f>B250</f>
        <v>岡田華林</v>
      </c>
      <c r="Q239" s="384"/>
      <c r="R239" s="384"/>
      <c r="S239" s="387"/>
      <c r="T239" s="435" t="s">
        <v>3</v>
      </c>
      <c r="U239" s="436"/>
      <c r="V239" s="436"/>
      <c r="W239" s="437"/>
      <c r="X239" s="1"/>
      <c r="Y239" s="153" t="s">
        <v>20</v>
      </c>
      <c r="Z239" s="154" t="s">
        <v>1</v>
      </c>
      <c r="AA239" s="153" t="s">
        <v>24</v>
      </c>
      <c r="AB239" s="154" t="s">
        <v>19</v>
      </c>
      <c r="AC239" s="155" t="s">
        <v>18</v>
      </c>
      <c r="AD239" s="154" t="s">
        <v>24</v>
      </c>
      <c r="AE239" s="154" t="s">
        <v>19</v>
      </c>
      <c r="AF239" s="155" t="s">
        <v>18</v>
      </c>
      <c r="AG239" s="78"/>
      <c r="AH239" s="65"/>
      <c r="AI239" s="65"/>
      <c r="AJ239" s="65"/>
      <c r="AK239" s="65"/>
      <c r="AL239" s="65"/>
      <c r="AM239" s="65"/>
      <c r="AN239" s="65"/>
      <c r="AO239" s="65"/>
      <c r="AP239" s="65"/>
      <c r="AQ239" s="65"/>
      <c r="AR239" s="65"/>
      <c r="AS239" s="65"/>
      <c r="AT239" s="65"/>
      <c r="AU239" s="65"/>
      <c r="AV239" s="65"/>
      <c r="AW239" s="65"/>
      <c r="AX239" s="65"/>
      <c r="AY239" s="65"/>
      <c r="AZ239" s="65"/>
      <c r="BA239" s="65"/>
      <c r="BB239" s="65"/>
      <c r="BC239" s="65"/>
    </row>
    <row r="240" spans="1:64" ht="10.050000000000001" customHeight="1" x14ac:dyDescent="0.15">
      <c r="A240" s="65"/>
      <c r="B240" s="79" t="s">
        <v>215</v>
      </c>
      <c r="C240" s="44" t="s">
        <v>214</v>
      </c>
      <c r="D240" s="339"/>
      <c r="E240" s="340"/>
      <c r="F240" s="340"/>
      <c r="G240" s="341"/>
      <c r="H240" s="33">
        <v>11</v>
      </c>
      <c r="I240" s="9" t="str">
        <f>IF(H240="","","-")</f>
        <v>-</v>
      </c>
      <c r="J240" s="32">
        <v>15</v>
      </c>
      <c r="K240" s="388" t="str">
        <f>IF(H240&lt;&gt;"",IF(H240&gt;J240,IF(H241&gt;J241,"○",IF(H242&gt;J242,"○","×")),IF(H241&gt;J241,IF(H242&gt;J242,"○","×"),"×")),"")</f>
        <v>×</v>
      </c>
      <c r="L240" s="33">
        <v>10</v>
      </c>
      <c r="M240" s="35" t="str">
        <f t="shared" ref="M240:M245" si="64">IF(L240="","","-")</f>
        <v>-</v>
      </c>
      <c r="N240" s="37">
        <v>15</v>
      </c>
      <c r="O240" s="388" t="str">
        <f>IF(L240&lt;&gt;"",IF(L240&gt;N240,IF(L241&gt;N241,"○",IF(L242&gt;N242,"○","×")),IF(L241&gt;N241,IF(L242&gt;N242,"○","×"),"×")),"")</f>
        <v>○</v>
      </c>
      <c r="P240" s="36">
        <v>15</v>
      </c>
      <c r="Q240" s="35" t="str">
        <f t="shared" ref="Q240:Q248" si="65">IF(P240="","","-")</f>
        <v>-</v>
      </c>
      <c r="R240" s="32">
        <v>10</v>
      </c>
      <c r="S240" s="406" t="str">
        <f>IF(P240&lt;&gt;"",IF(P240&gt;R240,IF(P241&gt;R241,"○",IF(P242&gt;R242,"○","×")),IF(P241&gt;R241,IF(P242&gt;R242,"○","×"),"×")),"")</f>
        <v>○</v>
      </c>
      <c r="T240" s="348" t="s">
        <v>295</v>
      </c>
      <c r="U240" s="349"/>
      <c r="V240" s="349"/>
      <c r="W240" s="350"/>
      <c r="X240" s="1"/>
      <c r="Y240" s="18"/>
      <c r="Z240" s="17"/>
      <c r="AA240" s="151"/>
      <c r="AB240" s="152"/>
      <c r="AC240" s="15"/>
      <c r="AD240" s="17"/>
      <c r="AE240" s="17"/>
      <c r="AF240" s="16"/>
      <c r="AG240" s="78"/>
      <c r="AH240" s="65"/>
      <c r="AI240" s="65"/>
      <c r="AJ240" s="65"/>
      <c r="AK240" s="65"/>
      <c r="AL240" s="65"/>
      <c r="AM240" s="65"/>
      <c r="AN240" s="65"/>
      <c r="AO240" s="65"/>
      <c r="AP240" s="65"/>
      <c r="AQ240" s="65"/>
      <c r="AR240" s="65"/>
      <c r="AS240" s="65"/>
      <c r="AT240" s="65"/>
      <c r="AU240" s="65"/>
      <c r="AV240" s="65"/>
      <c r="AW240" s="65"/>
      <c r="AX240" s="65"/>
      <c r="AY240" s="65"/>
      <c r="AZ240" s="65"/>
      <c r="BA240" s="65"/>
      <c r="BB240" s="65"/>
      <c r="BC240" s="65"/>
    </row>
    <row r="241" spans="1:60" ht="10.050000000000001" customHeight="1" x14ac:dyDescent="0.15">
      <c r="A241" s="65"/>
      <c r="B241" s="79" t="s">
        <v>216</v>
      </c>
      <c r="C241" s="44" t="s">
        <v>214</v>
      </c>
      <c r="D241" s="342"/>
      <c r="E241" s="343"/>
      <c r="F241" s="343"/>
      <c r="G241" s="344"/>
      <c r="H241" s="33">
        <v>7</v>
      </c>
      <c r="I241" s="9" t="str">
        <f>IF(H241="","","-")</f>
        <v>-</v>
      </c>
      <c r="J241" s="34">
        <v>15</v>
      </c>
      <c r="K241" s="366"/>
      <c r="L241" s="33">
        <v>15</v>
      </c>
      <c r="M241" s="9" t="str">
        <f t="shared" si="64"/>
        <v>-</v>
      </c>
      <c r="N241" s="32">
        <v>13</v>
      </c>
      <c r="O241" s="366"/>
      <c r="P241" s="33">
        <v>15</v>
      </c>
      <c r="Q241" s="9" t="str">
        <f t="shared" si="65"/>
        <v>-</v>
      </c>
      <c r="R241" s="32">
        <v>8</v>
      </c>
      <c r="S241" s="369"/>
      <c r="T241" s="351"/>
      <c r="U241" s="352"/>
      <c r="V241" s="352"/>
      <c r="W241" s="353"/>
      <c r="X241" s="1"/>
      <c r="Y241" s="18">
        <f>COUNTIF(D240:S242,"○")</f>
        <v>2</v>
      </c>
      <c r="Z241" s="17">
        <f>COUNTIF(D240:S242,"×")</f>
        <v>1</v>
      </c>
      <c r="AA241" s="14">
        <f>(IF((D240&gt;F240),1,0))+(IF((D241&gt;F241),1,0))+(IF((D242&gt;F242),1,0))+(IF((H240&gt;J240),1,0))+(IF((H241&gt;J241),1,0))+(IF((H242&gt;J242),1,0))+(IF((L240&gt;N240),1,0))+(IF((L241&gt;N241),1,0))+(IF((L242&gt;N242),1,0))+(IF((P240&gt;R240),1,0))+(IF((P241&gt;R241),1,0))+(IF((P242&gt;R242),1,0))</f>
        <v>4</v>
      </c>
      <c r="AB241" s="6">
        <f>(IF((D240&lt;F240),1,0))+(IF((D241&lt;F241),1,0))+(IF((D242&lt;F242),1,0))+(IF((H240&lt;J240),1,0))+(IF((H241&lt;J241),1,0))+(IF((H242&lt;J242),1,0))+(IF((L240&lt;N240),1,0))+(IF((L241&lt;N241),1,0))+(IF((L242&lt;N242),1,0))+(IF((P240&lt;R240),1,0))+(IF((P241&lt;R241),1,0))+(IF((P242&lt;R242),1,0))</f>
        <v>3</v>
      </c>
      <c r="AC241" s="13">
        <f>AA241-AB241</f>
        <v>1</v>
      </c>
      <c r="AD241" s="17">
        <f>SUM(D240:D242,H240:H242,L240:L242,P240:P242)</f>
        <v>88</v>
      </c>
      <c r="AE241" s="17">
        <f>SUM(F240:F242,J240:J242,N240:N242,R240:R242)</f>
        <v>88</v>
      </c>
      <c r="AF241" s="16">
        <f>AD241-AE241</f>
        <v>0</v>
      </c>
      <c r="AG241" s="78"/>
      <c r="AH241" s="65"/>
      <c r="AI241" s="65"/>
      <c r="AJ241" s="65"/>
      <c r="AK241" s="65"/>
      <c r="AL241" s="65"/>
      <c r="AM241" s="65"/>
      <c r="AN241" s="65"/>
      <c r="AO241" s="65"/>
      <c r="AP241" s="65"/>
      <c r="AQ241" s="65"/>
      <c r="AR241" s="65"/>
      <c r="AS241" s="65"/>
      <c r="AT241" s="65"/>
      <c r="AU241" s="65"/>
      <c r="AV241" s="65"/>
      <c r="AW241" s="65"/>
      <c r="AX241" s="65"/>
      <c r="AY241" s="65"/>
      <c r="AZ241" s="65"/>
      <c r="BA241" s="65"/>
      <c r="BB241" s="65"/>
      <c r="BC241" s="65"/>
    </row>
    <row r="242" spans="1:60" ht="10.050000000000001" customHeight="1" x14ac:dyDescent="0.15">
      <c r="A242" s="65"/>
      <c r="B242" s="47"/>
      <c r="C242" s="83"/>
      <c r="D242" s="345"/>
      <c r="E242" s="346"/>
      <c r="F242" s="346"/>
      <c r="G242" s="347"/>
      <c r="H242" s="27"/>
      <c r="I242" s="9" t="str">
        <f>IF(H242="","","-")</f>
        <v/>
      </c>
      <c r="J242" s="26"/>
      <c r="K242" s="367"/>
      <c r="L242" s="27">
        <v>15</v>
      </c>
      <c r="M242" s="30" t="str">
        <f t="shared" si="64"/>
        <v>-</v>
      </c>
      <c r="N242" s="26">
        <v>12</v>
      </c>
      <c r="O242" s="366"/>
      <c r="P242" s="27"/>
      <c r="Q242" s="30" t="str">
        <f t="shared" si="65"/>
        <v/>
      </c>
      <c r="R242" s="26"/>
      <c r="S242" s="369"/>
      <c r="T242" s="248">
        <f>Y241</f>
        <v>2</v>
      </c>
      <c r="U242" s="249" t="s">
        <v>2</v>
      </c>
      <c r="V242" s="249">
        <f>Z241</f>
        <v>1</v>
      </c>
      <c r="W242" s="250" t="s">
        <v>1</v>
      </c>
      <c r="X242" s="1"/>
      <c r="Y242" s="18"/>
      <c r="Z242" s="17"/>
      <c r="AA242" s="18"/>
      <c r="AB242" s="17"/>
      <c r="AC242" s="16"/>
      <c r="AD242" s="17"/>
      <c r="AE242" s="17"/>
      <c r="AF242" s="16"/>
      <c r="AG242" s="78"/>
      <c r="AH242" s="65"/>
      <c r="AI242" s="65"/>
      <c r="AJ242" s="65"/>
      <c r="AK242" s="65"/>
      <c r="AL242" s="65"/>
      <c r="AM242" s="65"/>
      <c r="AN242" s="65"/>
      <c r="AO242" s="65"/>
      <c r="AP242" s="65"/>
      <c r="AQ242" s="65"/>
      <c r="AR242" s="65"/>
      <c r="AS242" s="65"/>
      <c r="AT242" s="65"/>
      <c r="AU242" s="65"/>
      <c r="AV242" s="65"/>
      <c r="AW242" s="65"/>
      <c r="AX242" s="65"/>
      <c r="AY242" s="65"/>
      <c r="AZ242" s="65"/>
      <c r="BA242" s="65"/>
      <c r="BB242" s="65"/>
      <c r="BC242" s="65"/>
    </row>
    <row r="243" spans="1:60" ht="10.050000000000001" customHeight="1" x14ac:dyDescent="0.15">
      <c r="A243" s="65"/>
      <c r="B243" s="79" t="s">
        <v>55</v>
      </c>
      <c r="C243" s="42" t="s">
        <v>272</v>
      </c>
      <c r="D243" s="23">
        <f>IF(J240="","",J240)</f>
        <v>15</v>
      </c>
      <c r="E243" s="9" t="str">
        <f t="shared" ref="E243:E251" si="66">IF(D243="","","-")</f>
        <v>-</v>
      </c>
      <c r="F243" s="157">
        <f>IF(H240="","",H240)</f>
        <v>11</v>
      </c>
      <c r="G243" s="354" t="str">
        <f>IF(K240="","",IF(K240="○","×",IF(K240="×","○")))</f>
        <v>○</v>
      </c>
      <c r="H243" s="357"/>
      <c r="I243" s="358"/>
      <c r="J243" s="358"/>
      <c r="K243" s="359"/>
      <c r="L243" s="33">
        <v>15</v>
      </c>
      <c r="M243" s="9" t="str">
        <f t="shared" si="64"/>
        <v>-</v>
      </c>
      <c r="N243" s="32">
        <v>11</v>
      </c>
      <c r="O243" s="365" t="str">
        <f>IF(L243&lt;&gt;"",IF(L243&gt;N243,IF(L244&gt;N244,"○",IF(L245&gt;N245,"○","×")),IF(L244&gt;N244,IF(L245&gt;N245,"○","×"),"×")),"")</f>
        <v>○</v>
      </c>
      <c r="P243" s="33">
        <v>15</v>
      </c>
      <c r="Q243" s="9" t="str">
        <f t="shared" si="65"/>
        <v>-</v>
      </c>
      <c r="R243" s="32">
        <v>7</v>
      </c>
      <c r="S243" s="368" t="str">
        <f>IF(P243&lt;&gt;"",IF(P243&gt;R243,IF(P244&gt;R244,"○",IF(P245&gt;R245,"○","×")),IF(P244&gt;R244,IF(P245&gt;R245,"○","×"),"×")),"")</f>
        <v>○</v>
      </c>
      <c r="T243" s="362" t="s">
        <v>289</v>
      </c>
      <c r="U243" s="363"/>
      <c r="V243" s="363"/>
      <c r="W243" s="364"/>
      <c r="X243" s="1"/>
      <c r="Y243" s="151"/>
      <c r="Z243" s="152"/>
      <c r="AA243" s="151"/>
      <c r="AB243" s="152"/>
      <c r="AC243" s="15"/>
      <c r="AD243" s="152"/>
      <c r="AE243" s="152"/>
      <c r="AF243" s="15"/>
      <c r="AG243" s="78"/>
      <c r="AH243" s="65"/>
      <c r="AI243" s="65"/>
      <c r="AJ243" s="65"/>
      <c r="AK243" s="65"/>
      <c r="AL243" s="65"/>
      <c r="AM243" s="65"/>
      <c r="AN243" s="65"/>
      <c r="AO243" s="65"/>
      <c r="AP243" s="65"/>
      <c r="AQ243" s="65"/>
      <c r="AR243" s="65"/>
      <c r="AS243" s="65"/>
      <c r="AT243" s="65"/>
      <c r="AU243" s="65"/>
      <c r="AV243" s="65"/>
      <c r="AW243" s="65"/>
      <c r="AX243" s="65"/>
      <c r="AY243" s="65"/>
      <c r="AZ243" s="65"/>
      <c r="BA243" s="65"/>
      <c r="BB243" s="65"/>
      <c r="BC243" s="65"/>
    </row>
    <row r="244" spans="1:60" ht="10.050000000000001" customHeight="1" x14ac:dyDescent="0.15">
      <c r="A244" s="65"/>
      <c r="B244" s="79" t="s">
        <v>54</v>
      </c>
      <c r="C244" s="44" t="s">
        <v>272</v>
      </c>
      <c r="D244" s="23">
        <f>IF(J241="","",J241)</f>
        <v>15</v>
      </c>
      <c r="E244" s="9" t="str">
        <f t="shared" si="66"/>
        <v>-</v>
      </c>
      <c r="F244" s="157">
        <f>IF(H241="","",H241)</f>
        <v>7</v>
      </c>
      <c r="G244" s="355" t="str">
        <f>IF(I241="","",I241)</f>
        <v>-</v>
      </c>
      <c r="H244" s="360"/>
      <c r="I244" s="343"/>
      <c r="J244" s="343"/>
      <c r="K244" s="344"/>
      <c r="L244" s="33">
        <v>15</v>
      </c>
      <c r="M244" s="9" t="str">
        <f t="shared" si="64"/>
        <v>-</v>
      </c>
      <c r="N244" s="32">
        <v>13</v>
      </c>
      <c r="O244" s="366"/>
      <c r="P244" s="33">
        <v>15</v>
      </c>
      <c r="Q244" s="9" t="str">
        <f t="shared" si="65"/>
        <v>-</v>
      </c>
      <c r="R244" s="32">
        <v>9</v>
      </c>
      <c r="S244" s="369"/>
      <c r="T244" s="351"/>
      <c r="U244" s="352"/>
      <c r="V244" s="352"/>
      <c r="W244" s="353"/>
      <c r="X244" s="1"/>
      <c r="Y244" s="18">
        <f>COUNTIF(D243:S245,"○")</f>
        <v>3</v>
      </c>
      <c r="Z244" s="17">
        <f>COUNTIF(D243:S245,"×")</f>
        <v>0</v>
      </c>
      <c r="AA244" s="14">
        <f>(IF((D243&gt;F243),1,0))+(IF((D244&gt;F244),1,0))+(IF((D245&gt;F245),1,0))+(IF((H243&gt;J243),1,0))+(IF((H244&gt;J244),1,0))+(IF((H245&gt;J245),1,0))+(IF((L243&gt;N243),1,0))+(IF((L244&gt;N244),1,0))+(IF((L245&gt;N245),1,0))+(IF((P243&gt;R243),1,0))+(IF((P244&gt;R244),1,0))+(IF((P245&gt;R245),1,0))</f>
        <v>6</v>
      </c>
      <c r="AB244" s="6">
        <f>(IF((D243&lt;F243),1,0))+(IF((D244&lt;F244),1,0))+(IF((D245&lt;F245),1,0))+(IF((H243&lt;J243),1,0))+(IF((H244&lt;J244),1,0))+(IF((H245&lt;J245),1,0))+(IF((L243&lt;N243),1,0))+(IF((L244&lt;N244),1,0))+(IF((L245&lt;N245),1,0))+(IF((P243&lt;R243),1,0))+(IF((P244&lt;R244),1,0))+(IF((P245&lt;R245),1,0))</f>
        <v>0</v>
      </c>
      <c r="AC244" s="13">
        <f>AA244-AB244</f>
        <v>6</v>
      </c>
      <c r="AD244" s="17">
        <f>SUM(D243:D245,H243:H245,L243:L245,P243:P245)</f>
        <v>90</v>
      </c>
      <c r="AE244" s="17">
        <f>SUM(F243:F245,J243:J245,N243:N245,R243:R245)</f>
        <v>58</v>
      </c>
      <c r="AF244" s="16">
        <f>AD244-AE244</f>
        <v>32</v>
      </c>
      <c r="AG244" s="78"/>
      <c r="AH244" s="65"/>
      <c r="AI244" s="65"/>
      <c r="AJ244" s="65"/>
      <c r="AK244" s="65"/>
      <c r="AL244" s="65"/>
      <c r="AM244" s="65"/>
      <c r="AN244" s="65"/>
      <c r="AO244" s="65"/>
      <c r="AP244" s="65"/>
      <c r="AQ244" s="65"/>
      <c r="AR244" s="65"/>
      <c r="AS244" s="65"/>
      <c r="AT244" s="65"/>
      <c r="AU244" s="65"/>
      <c r="AV244" s="65"/>
      <c r="AW244" s="65"/>
      <c r="AX244" s="65"/>
      <c r="AY244" s="65"/>
      <c r="AZ244" s="65"/>
      <c r="BA244" s="65"/>
      <c r="BB244" s="65"/>
      <c r="BC244" s="65"/>
    </row>
    <row r="245" spans="1:60" ht="10.050000000000001" customHeight="1" x14ac:dyDescent="0.15">
      <c r="A245" s="65"/>
      <c r="B245" s="47"/>
      <c r="C245" s="48"/>
      <c r="D245" s="31" t="str">
        <f>IF(J242="","",J242)</f>
        <v/>
      </c>
      <c r="E245" s="9" t="str">
        <f t="shared" si="66"/>
        <v/>
      </c>
      <c r="F245" s="28" t="str">
        <f>IF(H242="","",H242)</f>
        <v/>
      </c>
      <c r="G245" s="356" t="str">
        <f>IF(I242="","",I242)</f>
        <v/>
      </c>
      <c r="H245" s="361"/>
      <c r="I245" s="346"/>
      <c r="J245" s="346"/>
      <c r="K245" s="347"/>
      <c r="L245" s="27"/>
      <c r="M245" s="9" t="str">
        <f t="shared" si="64"/>
        <v/>
      </c>
      <c r="N245" s="26"/>
      <c r="O245" s="367"/>
      <c r="P245" s="27"/>
      <c r="Q245" s="30" t="str">
        <f t="shared" si="65"/>
        <v/>
      </c>
      <c r="R245" s="26"/>
      <c r="S245" s="370"/>
      <c r="T245" s="248">
        <f>Y244</f>
        <v>3</v>
      </c>
      <c r="U245" s="249" t="s">
        <v>2</v>
      </c>
      <c r="V245" s="249">
        <f>Z244</f>
        <v>0</v>
      </c>
      <c r="W245" s="250" t="s">
        <v>1</v>
      </c>
      <c r="X245" s="1"/>
      <c r="Y245" s="12"/>
      <c r="Z245" s="11"/>
      <c r="AA245" s="12"/>
      <c r="AB245" s="11"/>
      <c r="AC245" s="10"/>
      <c r="AD245" s="11"/>
      <c r="AE245" s="11"/>
      <c r="AF245" s="10"/>
      <c r="AG245" s="78"/>
      <c r="AH245" s="65"/>
      <c r="AI245" s="65"/>
      <c r="AJ245" s="65"/>
      <c r="AK245" s="65"/>
      <c r="AL245" s="65"/>
      <c r="AM245" s="65"/>
      <c r="AN245" s="65"/>
      <c r="AO245" s="65"/>
      <c r="AP245" s="65"/>
      <c r="AQ245" s="65"/>
      <c r="AR245" s="65"/>
      <c r="AS245" s="65"/>
      <c r="AT245" s="65"/>
      <c r="AU245" s="65"/>
      <c r="AV245" s="65"/>
      <c r="AW245" s="65"/>
      <c r="AX245" s="65"/>
      <c r="AY245" s="65"/>
      <c r="AZ245" s="65"/>
      <c r="BA245" s="65"/>
      <c r="BB245" s="65"/>
      <c r="BC245" s="65"/>
    </row>
    <row r="246" spans="1:60" ht="10.050000000000001" customHeight="1" x14ac:dyDescent="0.15">
      <c r="A246" s="65"/>
      <c r="B246" s="79" t="s">
        <v>152</v>
      </c>
      <c r="C246" s="44" t="s">
        <v>151</v>
      </c>
      <c r="D246" s="23">
        <f>IF(N240="","",N240)</f>
        <v>15</v>
      </c>
      <c r="E246" s="25" t="str">
        <f t="shared" si="66"/>
        <v>-</v>
      </c>
      <c r="F246" s="157">
        <f>IF(L240="","",L240)</f>
        <v>10</v>
      </c>
      <c r="G246" s="354" t="str">
        <f>IF(O240="","",IF(O240="○","×",IF(O240="×","○")))</f>
        <v>×</v>
      </c>
      <c r="H246" s="22">
        <f>IF(N243="","",N243)</f>
        <v>11</v>
      </c>
      <c r="I246" s="9" t="str">
        <f t="shared" ref="I246:I251" si="67">IF(H246="","","-")</f>
        <v>-</v>
      </c>
      <c r="J246" s="157">
        <f>IF(L243="","",L243)</f>
        <v>15</v>
      </c>
      <c r="K246" s="354" t="str">
        <f>IF(O243="","",IF(O243="○","×",IF(O243="×","○")))</f>
        <v>×</v>
      </c>
      <c r="L246" s="357"/>
      <c r="M246" s="358"/>
      <c r="N246" s="358"/>
      <c r="O246" s="359"/>
      <c r="P246" s="33">
        <v>15</v>
      </c>
      <c r="Q246" s="9" t="str">
        <f t="shared" si="65"/>
        <v>-</v>
      </c>
      <c r="R246" s="32">
        <v>13</v>
      </c>
      <c r="S246" s="369" t="str">
        <f>IF(P246&lt;&gt;"",IF(P246&gt;R246,IF(P247&gt;R247,"○",IF(P248&gt;R248,"○","×")),IF(P247&gt;R247,IF(P248&gt;R248,"○","×"),"×")),"")</f>
        <v>○</v>
      </c>
      <c r="T246" s="362" t="s">
        <v>292</v>
      </c>
      <c r="U246" s="363"/>
      <c r="V246" s="363"/>
      <c r="W246" s="364"/>
      <c r="X246" s="1"/>
      <c r="Y246" s="18"/>
      <c r="Z246" s="17"/>
      <c r="AA246" s="18"/>
      <c r="AB246" s="17"/>
      <c r="AC246" s="16"/>
      <c r="AD246" s="17"/>
      <c r="AE246" s="17"/>
      <c r="AF246" s="16"/>
      <c r="AG246" s="78"/>
      <c r="AH246" s="65"/>
      <c r="AI246" s="65"/>
      <c r="AJ246" s="65"/>
      <c r="AK246" s="65"/>
      <c r="AL246" s="65"/>
      <c r="AM246" s="65"/>
      <c r="AN246" s="65"/>
      <c r="AO246" s="65"/>
      <c r="AP246" s="65"/>
      <c r="AQ246" s="65"/>
      <c r="AR246" s="65"/>
      <c r="AS246" s="65"/>
      <c r="AT246" s="65"/>
      <c r="AU246" s="65"/>
      <c r="AV246" s="65"/>
      <c r="AW246" s="65"/>
      <c r="AX246" s="65"/>
      <c r="AY246" s="65"/>
      <c r="AZ246" s="65"/>
      <c r="BA246" s="65"/>
      <c r="BB246" s="65"/>
      <c r="BC246" s="65"/>
    </row>
    <row r="247" spans="1:60" ht="10.050000000000001" customHeight="1" x14ac:dyDescent="0.15">
      <c r="A247" s="65"/>
      <c r="B247" s="79" t="s">
        <v>153</v>
      </c>
      <c r="C247" s="44" t="s">
        <v>151</v>
      </c>
      <c r="D247" s="23">
        <f>IF(N241="","",N241)</f>
        <v>13</v>
      </c>
      <c r="E247" s="9" t="str">
        <f t="shared" si="66"/>
        <v>-</v>
      </c>
      <c r="F247" s="157">
        <f>IF(L241="","",L241)</f>
        <v>15</v>
      </c>
      <c r="G247" s="355" t="str">
        <f>IF(I244="","",I244)</f>
        <v/>
      </c>
      <c r="H247" s="22">
        <f>IF(N244="","",N244)</f>
        <v>13</v>
      </c>
      <c r="I247" s="9" t="str">
        <f t="shared" si="67"/>
        <v>-</v>
      </c>
      <c r="J247" s="157">
        <f>IF(L244="","",L244)</f>
        <v>15</v>
      </c>
      <c r="K247" s="355" t="str">
        <f>IF(M244="","",M244)</f>
        <v>-</v>
      </c>
      <c r="L247" s="360"/>
      <c r="M247" s="343"/>
      <c r="N247" s="343"/>
      <c r="O247" s="344"/>
      <c r="P247" s="33">
        <v>15</v>
      </c>
      <c r="Q247" s="9" t="str">
        <f t="shared" si="65"/>
        <v>-</v>
      </c>
      <c r="R247" s="32">
        <v>12</v>
      </c>
      <c r="S247" s="369"/>
      <c r="T247" s="351"/>
      <c r="U247" s="352"/>
      <c r="V247" s="352"/>
      <c r="W247" s="353"/>
      <c r="X247" s="1"/>
      <c r="Y247" s="18">
        <f>COUNTIF(D246:S248,"○")</f>
        <v>1</v>
      </c>
      <c r="Z247" s="17">
        <f>COUNTIF(D246:S248,"×")</f>
        <v>2</v>
      </c>
      <c r="AA247" s="14">
        <f>(IF((D246&gt;F246),1,0))+(IF((D247&gt;F247),1,0))+(IF((D248&gt;F248),1,0))+(IF((H246&gt;J246),1,0))+(IF((H247&gt;J247),1,0))+(IF((H248&gt;J248),1,0))+(IF((L246&gt;N246),1,0))+(IF((L247&gt;N247),1,0))+(IF((L248&gt;N248),1,0))+(IF((P246&gt;R246),1,0))+(IF((P247&gt;R247),1,0))+(IF((P248&gt;R248),1,0))</f>
        <v>3</v>
      </c>
      <c r="AB247" s="6">
        <f>(IF((D246&lt;F246),1,0))+(IF((D247&lt;F247),1,0))+(IF((D248&lt;F248),1,0))+(IF((H246&lt;J246),1,0))+(IF((H247&lt;J247),1,0))+(IF((H248&lt;J248),1,0))+(IF((L246&lt;N246),1,0))+(IF((L247&lt;N247),1,0))+(IF((L248&lt;N248),1,0))+(IF((P246&lt;R246),1,0))+(IF((P247&lt;R247),1,0))+(IF((P248&lt;R248),1,0))</f>
        <v>4</v>
      </c>
      <c r="AC247" s="13">
        <f>AA247-AB247</f>
        <v>-1</v>
      </c>
      <c r="AD247" s="17">
        <f>SUM(D246:D248,H246:H248,L246:L248,P246:P248)</f>
        <v>94</v>
      </c>
      <c r="AE247" s="17">
        <f>SUM(F246:F248,J246:J248,N246:N248,R246:R248)</f>
        <v>95</v>
      </c>
      <c r="AF247" s="16">
        <f>AD247-AE247</f>
        <v>-1</v>
      </c>
      <c r="AG247" s="78"/>
      <c r="AH247" s="65"/>
      <c r="AI247" s="65"/>
      <c r="AJ247" s="65"/>
      <c r="AK247" s="65"/>
      <c r="AL247" s="65"/>
      <c r="AM247" s="65"/>
      <c r="AN247" s="65"/>
      <c r="AO247" s="65"/>
      <c r="AP247" s="65"/>
      <c r="AQ247" s="65"/>
      <c r="AR247" s="65"/>
      <c r="AS247" s="65"/>
      <c r="AT247" s="65"/>
      <c r="AU247" s="65"/>
      <c r="AV247" s="65"/>
      <c r="AW247" s="65"/>
      <c r="AX247" s="65"/>
      <c r="AY247" s="65"/>
      <c r="AZ247" s="65"/>
      <c r="BA247" s="65"/>
      <c r="BB247" s="65"/>
      <c r="BC247" s="65"/>
    </row>
    <row r="248" spans="1:60" ht="10.050000000000001" customHeight="1" x14ac:dyDescent="0.15">
      <c r="A248" s="65"/>
      <c r="B248" s="47"/>
      <c r="C248" s="48"/>
      <c r="D248" s="31">
        <f>IF(N242="","",N242)</f>
        <v>12</v>
      </c>
      <c r="E248" s="30" t="str">
        <f t="shared" si="66"/>
        <v>-</v>
      </c>
      <c r="F248" s="28">
        <f>IF(L242="","",L242)</f>
        <v>15</v>
      </c>
      <c r="G248" s="356" t="str">
        <f>IF(I245="","",I245)</f>
        <v/>
      </c>
      <c r="H248" s="29" t="str">
        <f>IF(N245="","",N245)</f>
        <v/>
      </c>
      <c r="I248" s="9" t="str">
        <f t="shared" si="67"/>
        <v/>
      </c>
      <c r="J248" s="28" t="str">
        <f>IF(L245="","",L245)</f>
        <v/>
      </c>
      <c r="K248" s="356" t="str">
        <f>IF(M245="","",M245)</f>
        <v/>
      </c>
      <c r="L248" s="361"/>
      <c r="M248" s="346"/>
      <c r="N248" s="346"/>
      <c r="O248" s="347"/>
      <c r="P248" s="27"/>
      <c r="Q248" s="9" t="str">
        <f t="shared" si="65"/>
        <v/>
      </c>
      <c r="R248" s="26"/>
      <c r="S248" s="370"/>
      <c r="T248" s="248">
        <f>Y247</f>
        <v>1</v>
      </c>
      <c r="U248" s="249" t="s">
        <v>2</v>
      </c>
      <c r="V248" s="249">
        <f>Z247</f>
        <v>2</v>
      </c>
      <c r="W248" s="250" t="s">
        <v>1</v>
      </c>
      <c r="X248" s="1"/>
      <c r="Y248" s="18"/>
      <c r="Z248" s="17"/>
      <c r="AA248" s="18"/>
      <c r="AB248" s="17"/>
      <c r="AC248" s="16"/>
      <c r="AD248" s="17"/>
      <c r="AE248" s="17"/>
      <c r="AF248" s="16"/>
      <c r="AG248" s="78"/>
      <c r="AH248" s="65"/>
      <c r="AI248" s="65"/>
      <c r="AJ248" s="65"/>
      <c r="AK248" s="65"/>
      <c r="AL248" s="65"/>
      <c r="AM248" s="65"/>
      <c r="AN248" s="65"/>
      <c r="AO248" s="65"/>
      <c r="AP248" s="65"/>
      <c r="AQ248" s="65"/>
      <c r="AR248" s="65"/>
      <c r="AS248" s="65"/>
      <c r="AT248" s="65"/>
      <c r="AU248" s="65"/>
      <c r="AV248" s="65"/>
      <c r="AW248" s="65"/>
      <c r="AX248" s="65"/>
      <c r="AY248" s="65"/>
      <c r="AZ248" s="65"/>
      <c r="BA248" s="65"/>
      <c r="BB248" s="65"/>
      <c r="BC248" s="65"/>
    </row>
    <row r="249" spans="1:60" ht="10.050000000000001" customHeight="1" x14ac:dyDescent="0.15">
      <c r="A249" s="65"/>
      <c r="B249" s="79" t="s">
        <v>70</v>
      </c>
      <c r="C249" s="44" t="s">
        <v>72</v>
      </c>
      <c r="D249" s="23">
        <f>IF(R240="","",R240)</f>
        <v>10</v>
      </c>
      <c r="E249" s="9" t="str">
        <f t="shared" si="66"/>
        <v>-</v>
      </c>
      <c r="F249" s="157">
        <f>IF(P240="","",P240)</f>
        <v>15</v>
      </c>
      <c r="G249" s="354" t="str">
        <f>IF(S240="","",IF(S240="○","×",IF(S240="×","○")))</f>
        <v>×</v>
      </c>
      <c r="H249" s="22">
        <f>IF(R243="","",R243)</f>
        <v>7</v>
      </c>
      <c r="I249" s="25" t="str">
        <f t="shared" si="67"/>
        <v>-</v>
      </c>
      <c r="J249" s="157">
        <f>IF(P243="","",P243)</f>
        <v>15</v>
      </c>
      <c r="K249" s="354" t="str">
        <f>IF(S243="","",IF(S243="○","×",IF(S243="×","○")))</f>
        <v>×</v>
      </c>
      <c r="L249" s="24">
        <f>IF(R246="","",R246)</f>
        <v>13</v>
      </c>
      <c r="M249" s="9" t="str">
        <f>IF(L249="","","-")</f>
        <v>-</v>
      </c>
      <c r="N249" s="156">
        <f>IF(P246="","",P246)</f>
        <v>15</v>
      </c>
      <c r="O249" s="354" t="str">
        <f>IF(S246="","",IF(S246="○","×",IF(S246="×","○")))</f>
        <v>×</v>
      </c>
      <c r="P249" s="357"/>
      <c r="Q249" s="358"/>
      <c r="R249" s="358"/>
      <c r="S249" s="394"/>
      <c r="T249" s="362" t="s">
        <v>291</v>
      </c>
      <c r="U249" s="363"/>
      <c r="V249" s="363"/>
      <c r="W249" s="364"/>
      <c r="X249" s="1"/>
      <c r="Y249" s="151"/>
      <c r="Z249" s="152"/>
      <c r="AA249" s="151"/>
      <c r="AB249" s="152"/>
      <c r="AC249" s="15"/>
      <c r="AD249" s="152"/>
      <c r="AE249" s="152"/>
      <c r="AF249" s="15"/>
      <c r="AG249" s="78"/>
      <c r="AH249" s="65"/>
      <c r="AI249" s="65"/>
      <c r="AJ249" s="65"/>
      <c r="AK249" s="65"/>
      <c r="AL249" s="65"/>
      <c r="AM249" s="65"/>
      <c r="AN249" s="65"/>
      <c r="AO249" s="65"/>
      <c r="AP249" s="65"/>
      <c r="AQ249" s="65"/>
      <c r="AR249" s="65"/>
      <c r="AS249" s="65"/>
      <c r="AT249" s="65"/>
      <c r="AU249" s="65"/>
      <c r="AV249" s="65"/>
      <c r="AW249" s="65"/>
      <c r="AX249" s="65"/>
      <c r="AY249" s="65"/>
      <c r="AZ249" s="65"/>
      <c r="BA249" s="65"/>
      <c r="BB249" s="65"/>
      <c r="BC249" s="65"/>
    </row>
    <row r="250" spans="1:60" ht="10.050000000000001" customHeight="1" x14ac:dyDescent="0.15">
      <c r="A250" s="65"/>
      <c r="B250" s="79" t="s">
        <v>71</v>
      </c>
      <c r="C250" s="44" t="s">
        <v>72</v>
      </c>
      <c r="D250" s="23">
        <f>IF(R241="","",R241)</f>
        <v>8</v>
      </c>
      <c r="E250" s="9" t="str">
        <f t="shared" si="66"/>
        <v>-</v>
      </c>
      <c r="F250" s="157">
        <f>IF(P241="","",P241)</f>
        <v>15</v>
      </c>
      <c r="G250" s="355" t="str">
        <f>IF(I247="","",I247)</f>
        <v>-</v>
      </c>
      <c r="H250" s="22">
        <f>IF(R244="","",R244)</f>
        <v>9</v>
      </c>
      <c r="I250" s="9" t="str">
        <f t="shared" si="67"/>
        <v>-</v>
      </c>
      <c r="J250" s="157">
        <f>IF(P244="","",P244)</f>
        <v>15</v>
      </c>
      <c r="K250" s="355" t="str">
        <f>IF(M247="","",M247)</f>
        <v/>
      </c>
      <c r="L250" s="22">
        <f>IF(R247="","",R247)</f>
        <v>12</v>
      </c>
      <c r="M250" s="9" t="str">
        <f>IF(L250="","","-")</f>
        <v>-</v>
      </c>
      <c r="N250" s="157">
        <f>IF(P247="","",P247)</f>
        <v>15</v>
      </c>
      <c r="O250" s="355" t="str">
        <f>IF(Q247="","",Q247)</f>
        <v>-</v>
      </c>
      <c r="P250" s="360"/>
      <c r="Q250" s="343"/>
      <c r="R250" s="343"/>
      <c r="S250" s="395"/>
      <c r="T250" s="351"/>
      <c r="U250" s="352"/>
      <c r="V250" s="352"/>
      <c r="W250" s="353"/>
      <c r="X250" s="1"/>
      <c r="Y250" s="18">
        <f>COUNTIF(D249:S251,"○")</f>
        <v>0</v>
      </c>
      <c r="Z250" s="17">
        <f>COUNTIF(D249:S251,"×")</f>
        <v>3</v>
      </c>
      <c r="AA250" s="14">
        <f>(IF((D249&gt;F249),1,0))+(IF((D250&gt;F250),1,0))+(IF((D251&gt;F251),1,0))+(IF((H249&gt;J249),1,0))+(IF((H250&gt;J250),1,0))+(IF((H251&gt;J251),1,0))+(IF((L249&gt;N249),1,0))+(IF((L250&gt;N250),1,0))+(IF((L251&gt;N251),1,0))+(IF((P249&gt;R249),1,0))+(IF((P250&gt;R250),1,0))+(IF((P251&gt;R251),1,0))</f>
        <v>0</v>
      </c>
      <c r="AB250" s="6">
        <f>(IF((D249&lt;F249),1,0))+(IF((D250&lt;F250),1,0))+(IF((D251&lt;F251),1,0))+(IF((H249&lt;J249),1,0))+(IF((H250&lt;J250),1,0))+(IF((H251&lt;J251),1,0))+(IF((L249&lt;N249),1,0))+(IF((L250&lt;N250),1,0))+(IF((L251&lt;N251),1,0))+(IF((P249&lt;R249),1,0))+(IF((P250&lt;R250),1,0))+(IF((P251&lt;R251),1,0))</f>
        <v>6</v>
      </c>
      <c r="AC250" s="13">
        <f>AA250-AB250</f>
        <v>-6</v>
      </c>
      <c r="AD250" s="17">
        <f>SUM(D249:D251,H249:H251,L249:L251,P249:P251)</f>
        <v>59</v>
      </c>
      <c r="AE250" s="17">
        <f>SUM(F249:F251,J249:J251,N249:N251,R249:R251)</f>
        <v>90</v>
      </c>
      <c r="AF250" s="16">
        <f>AD250-AE250</f>
        <v>-31</v>
      </c>
      <c r="AG250" s="78"/>
      <c r="AH250" s="65"/>
      <c r="AI250" s="65"/>
      <c r="AJ250" s="65"/>
      <c r="AK250" s="65"/>
      <c r="AL250" s="65"/>
      <c r="AM250" s="65"/>
      <c r="AN250" s="65"/>
      <c r="AO250" s="65"/>
      <c r="AP250" s="65"/>
      <c r="AQ250" s="65"/>
      <c r="AR250" s="65"/>
      <c r="AS250" s="65"/>
      <c r="AT250" s="65"/>
      <c r="AU250" s="65"/>
      <c r="AV250" s="65"/>
      <c r="AW250" s="65"/>
      <c r="AX250" s="65"/>
      <c r="AY250" s="65"/>
      <c r="AZ250" s="65"/>
      <c r="BA250" s="65"/>
      <c r="BB250" s="65"/>
      <c r="BC250" s="65"/>
    </row>
    <row r="251" spans="1:60" ht="10.050000000000001" customHeight="1" thickBot="1" x14ac:dyDescent="0.2">
      <c r="A251" s="65"/>
      <c r="B251" s="45"/>
      <c r="C251" s="46"/>
      <c r="D251" s="21" t="str">
        <f>IF(R242="","",R242)</f>
        <v/>
      </c>
      <c r="E251" s="19" t="str">
        <f t="shared" si="66"/>
        <v/>
      </c>
      <c r="F251" s="158" t="str">
        <f>IF(P242="","",P242)</f>
        <v/>
      </c>
      <c r="G251" s="402" t="str">
        <f>IF(I248="","",I248)</f>
        <v/>
      </c>
      <c r="H251" s="20" t="str">
        <f>IF(R245="","",R245)</f>
        <v/>
      </c>
      <c r="I251" s="19" t="str">
        <f t="shared" si="67"/>
        <v/>
      </c>
      <c r="J251" s="158" t="str">
        <f>IF(P245="","",P245)</f>
        <v/>
      </c>
      <c r="K251" s="402" t="str">
        <f>IF(M248="","",M248)</f>
        <v/>
      </c>
      <c r="L251" s="20" t="str">
        <f>IF(R248="","",R248)</f>
        <v/>
      </c>
      <c r="M251" s="19" t="str">
        <f>IF(L251="","","-")</f>
        <v/>
      </c>
      <c r="N251" s="158" t="str">
        <f>IF(P248="","",P248)</f>
        <v/>
      </c>
      <c r="O251" s="402" t="str">
        <f>IF(Q248="","",Q248)</f>
        <v/>
      </c>
      <c r="P251" s="396"/>
      <c r="Q251" s="397"/>
      <c r="R251" s="397"/>
      <c r="S251" s="398"/>
      <c r="T251" s="254">
        <f>Y250</f>
        <v>0</v>
      </c>
      <c r="U251" s="255" t="s">
        <v>2</v>
      </c>
      <c r="V251" s="255">
        <f>Z250</f>
        <v>3</v>
      </c>
      <c r="W251" s="256" t="s">
        <v>1</v>
      </c>
      <c r="X251" s="1"/>
      <c r="Y251" s="12"/>
      <c r="Z251" s="11"/>
      <c r="AA251" s="12"/>
      <c r="AB251" s="11"/>
      <c r="AC251" s="10"/>
      <c r="AD251" s="11"/>
      <c r="AE251" s="11"/>
      <c r="AF251" s="10"/>
      <c r="AG251" s="78"/>
      <c r="AH251" s="65"/>
      <c r="AI251" s="65"/>
      <c r="AJ251" s="65"/>
      <c r="AK251" s="65"/>
      <c r="AL251" s="65"/>
      <c r="AM251" s="65"/>
      <c r="AN251" s="65"/>
      <c r="AO251" s="65"/>
      <c r="AP251" s="65"/>
      <c r="AQ251" s="65"/>
      <c r="AR251" s="65"/>
      <c r="AS251" s="65"/>
      <c r="AT251" s="65"/>
      <c r="AU251" s="65"/>
      <c r="AV251" s="65"/>
      <c r="AW251" s="65"/>
      <c r="AX251" s="65"/>
      <c r="AY251" s="65"/>
      <c r="AZ251" s="65"/>
      <c r="BA251" s="65"/>
      <c r="BB251" s="65"/>
      <c r="BC251" s="65"/>
    </row>
    <row r="252" spans="1:60" ht="10.5" customHeight="1" x14ac:dyDescent="0.2">
      <c r="A252" s="65"/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65"/>
      <c r="AI252" s="65"/>
      <c r="AJ252" s="65"/>
      <c r="AK252" s="65"/>
      <c r="AL252" s="65"/>
      <c r="AM252" s="65"/>
      <c r="AN252" s="65"/>
      <c r="AO252" s="65"/>
      <c r="AP252" s="65"/>
      <c r="AQ252" s="65"/>
      <c r="AR252" s="65"/>
      <c r="AS252" s="65"/>
      <c r="AT252" s="65"/>
      <c r="AU252" s="65"/>
      <c r="AV252" s="65"/>
      <c r="AW252" s="65"/>
      <c r="AX252" s="65"/>
      <c r="AY252" s="65"/>
      <c r="AZ252" s="65"/>
      <c r="BA252" s="65"/>
      <c r="BB252" s="65"/>
      <c r="BC252" s="65"/>
    </row>
    <row r="253" spans="1:60" ht="10.5" customHeight="1" x14ac:dyDescent="0.2">
      <c r="A253" s="65"/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H253" s="65"/>
      <c r="AI253" s="65"/>
      <c r="AJ253" s="65"/>
      <c r="AK253" s="65"/>
      <c r="AL253" s="65"/>
      <c r="AM253" s="65"/>
      <c r="AN253" s="65"/>
      <c r="AO253" s="65"/>
      <c r="AP253" s="65"/>
      <c r="AQ253" s="65"/>
      <c r="AR253" s="65"/>
      <c r="AS253" s="65"/>
      <c r="AT253" s="65"/>
      <c r="AU253" s="65"/>
      <c r="AV253" s="65"/>
      <c r="AW253" s="65"/>
      <c r="AX253" s="65"/>
      <c r="AY253" s="65"/>
      <c r="AZ253" s="65"/>
      <c r="BA253" s="65"/>
      <c r="BB253" s="65"/>
      <c r="BC253" s="65"/>
    </row>
    <row r="254" spans="1:60" ht="10.5" customHeight="1" x14ac:dyDescent="0.2">
      <c r="A254" s="65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65"/>
      <c r="AI254" s="65"/>
      <c r="AJ254" s="65"/>
      <c r="AK254" s="65"/>
      <c r="AL254" s="65"/>
      <c r="AM254" s="65"/>
      <c r="AN254" s="65"/>
      <c r="AO254" s="65"/>
      <c r="AP254" s="65"/>
      <c r="AQ254" s="65"/>
      <c r="AR254" s="65"/>
      <c r="AS254" s="65"/>
      <c r="AT254" s="65"/>
      <c r="AU254" s="65"/>
      <c r="AV254" s="65"/>
      <c r="AW254" s="65"/>
      <c r="AX254" s="65"/>
      <c r="AY254" s="65"/>
      <c r="AZ254" s="65"/>
      <c r="BA254" s="65"/>
      <c r="BB254" s="65"/>
      <c r="BC254" s="65"/>
    </row>
    <row r="255" spans="1:60" ht="10.5" customHeight="1" x14ac:dyDescent="0.2">
      <c r="A255" s="65"/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H255" s="65"/>
      <c r="AI255" s="65"/>
      <c r="AJ255" s="65"/>
      <c r="AK255" s="65"/>
      <c r="AL255" s="65"/>
      <c r="AM255" s="65"/>
      <c r="AN255" s="65"/>
      <c r="AO255" s="65"/>
      <c r="AP255" s="65"/>
      <c r="AQ255" s="65"/>
      <c r="AR255" s="65"/>
      <c r="AS255" s="65"/>
      <c r="AT255" s="65"/>
      <c r="AU255" s="65"/>
      <c r="AV255" s="65"/>
      <c r="AW255" s="65"/>
      <c r="AX255" s="65"/>
      <c r="AY255" s="65"/>
      <c r="AZ255" s="65"/>
      <c r="BA255" s="65"/>
      <c r="BB255" s="65"/>
      <c r="BC255" s="65"/>
    </row>
    <row r="256" spans="1:60" ht="10.5" customHeight="1" x14ac:dyDescent="0.2">
      <c r="A256" s="65"/>
      <c r="B256" s="135"/>
      <c r="C256" s="135"/>
      <c r="D256" s="135"/>
      <c r="E256" s="135"/>
      <c r="F256" s="142"/>
      <c r="G256" s="142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65"/>
      <c r="AH256" s="65"/>
      <c r="AI256" s="65"/>
      <c r="AJ256" s="65"/>
      <c r="AK256" s="65"/>
      <c r="AL256" s="65"/>
      <c r="AM256" s="65"/>
      <c r="AN256" s="65"/>
      <c r="AO256" s="65"/>
      <c r="AP256" s="65"/>
      <c r="AQ256" s="65"/>
      <c r="AR256" s="65"/>
      <c r="AS256" s="65"/>
      <c r="AT256" s="65"/>
      <c r="AU256" s="65"/>
      <c r="AV256" s="65"/>
      <c r="AW256" s="65"/>
      <c r="AX256" s="65"/>
      <c r="AY256" s="65"/>
      <c r="AZ256" s="65"/>
      <c r="BA256" s="65"/>
      <c r="BB256" s="65"/>
      <c r="BC256" s="65"/>
      <c r="BD256" s="65"/>
      <c r="BE256" s="65"/>
      <c r="BF256" s="65"/>
      <c r="BG256" s="65"/>
      <c r="BH256" s="65"/>
    </row>
    <row r="257" spans="1:60" ht="10.5" customHeight="1" x14ac:dyDescent="0.2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  <c r="AA257" s="65"/>
      <c r="AB257" s="65"/>
      <c r="AC257" s="65"/>
      <c r="AD257" s="65"/>
      <c r="AE257" s="65"/>
      <c r="AF257" s="65"/>
      <c r="AG257" s="65"/>
      <c r="AH257" s="65"/>
      <c r="AI257" s="65"/>
      <c r="AJ257" s="65"/>
      <c r="AK257" s="65"/>
      <c r="AL257" s="65"/>
      <c r="AM257" s="65"/>
      <c r="AN257" s="65"/>
      <c r="AO257" s="65"/>
      <c r="AP257" s="65"/>
      <c r="AQ257" s="65"/>
      <c r="AR257" s="65"/>
      <c r="AS257" s="65"/>
      <c r="AT257" s="65"/>
      <c r="AU257" s="65"/>
      <c r="AV257" s="65"/>
      <c r="AW257" s="65"/>
      <c r="AX257" s="65"/>
      <c r="AY257" s="65"/>
      <c r="AZ257" s="65"/>
      <c r="BA257" s="65"/>
      <c r="BB257" s="65"/>
      <c r="BC257" s="65"/>
      <c r="BD257" s="65"/>
      <c r="BE257" s="65"/>
      <c r="BF257" s="65"/>
      <c r="BG257" s="65"/>
      <c r="BH257" s="65"/>
    </row>
    <row r="258" spans="1:60" ht="10.5" customHeight="1" x14ac:dyDescent="0.2">
      <c r="S258" s="338" t="s">
        <v>38</v>
      </c>
      <c r="T258" s="338"/>
      <c r="U258" s="338"/>
      <c r="V258" s="338"/>
      <c r="W258" s="338"/>
      <c r="X258" s="338"/>
      <c r="Y258" s="338"/>
      <c r="Z258" s="338"/>
      <c r="AA258" s="338"/>
      <c r="AB258" s="338"/>
      <c r="AC258" s="338"/>
      <c r="AD258" s="338"/>
      <c r="AE258" s="338"/>
      <c r="AF258" s="338"/>
      <c r="AG258" s="338"/>
      <c r="AH258" s="338"/>
    </row>
    <row r="259" spans="1:60" ht="10.5" customHeight="1" x14ac:dyDescent="0.2">
      <c r="S259" s="338"/>
      <c r="T259" s="338"/>
      <c r="U259" s="338"/>
      <c r="V259" s="338"/>
      <c r="W259" s="338"/>
      <c r="X259" s="338"/>
      <c r="Y259" s="338"/>
      <c r="Z259" s="338"/>
      <c r="AA259" s="338"/>
      <c r="AB259" s="338"/>
      <c r="AC259" s="338"/>
      <c r="AD259" s="338"/>
      <c r="AE259" s="338"/>
      <c r="AF259" s="338"/>
      <c r="AG259" s="338"/>
      <c r="AH259" s="338"/>
    </row>
    <row r="260" spans="1:60" ht="10.5" customHeight="1" x14ac:dyDescent="0.2">
      <c r="S260" s="338"/>
      <c r="T260" s="338"/>
      <c r="U260" s="338"/>
      <c r="V260" s="338"/>
      <c r="W260" s="338"/>
      <c r="X260" s="338"/>
      <c r="Y260" s="338"/>
      <c r="Z260" s="338"/>
      <c r="AA260" s="338"/>
      <c r="AB260" s="338"/>
      <c r="AC260" s="338"/>
      <c r="AD260" s="338"/>
      <c r="AE260" s="338"/>
      <c r="AF260" s="338"/>
      <c r="AG260" s="338"/>
      <c r="AH260" s="338"/>
      <c r="AI260" s="326" t="s">
        <v>36</v>
      </c>
      <c r="AJ260" s="326"/>
      <c r="AK260" s="326"/>
      <c r="AL260" s="326"/>
      <c r="AM260" s="326"/>
      <c r="AN260" s="326"/>
      <c r="AO260" s="326"/>
      <c r="AP260" s="326"/>
      <c r="AQ260" s="326"/>
      <c r="AR260" s="326"/>
      <c r="AS260" s="326"/>
      <c r="AT260" s="326"/>
      <c r="AU260" s="326"/>
      <c r="AV260" s="326"/>
      <c r="AW260" s="326"/>
      <c r="AX260" s="326"/>
      <c r="AY260" s="326"/>
      <c r="AZ260" s="326"/>
      <c r="BA260" s="326"/>
      <c r="BB260" s="326"/>
    </row>
    <row r="261" spans="1:60" ht="10.5" customHeight="1" x14ac:dyDescent="0.2">
      <c r="B261" s="130" t="s">
        <v>266</v>
      </c>
      <c r="C261" s="131" t="s">
        <v>270</v>
      </c>
      <c r="D261" s="427" t="s">
        <v>30</v>
      </c>
      <c r="E261" s="428"/>
      <c r="F261" s="428"/>
      <c r="G261" s="429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338"/>
      <c r="T261" s="338"/>
      <c r="U261" s="338"/>
      <c r="V261" s="338"/>
      <c r="W261" s="338"/>
      <c r="X261" s="338"/>
      <c r="Y261" s="338"/>
      <c r="Z261" s="338"/>
      <c r="AA261" s="338"/>
      <c r="AB261" s="338"/>
      <c r="AC261" s="338"/>
      <c r="AD261" s="338"/>
      <c r="AE261" s="338"/>
      <c r="AF261" s="338"/>
      <c r="AG261" s="338"/>
      <c r="AH261" s="338"/>
      <c r="AI261" s="326"/>
      <c r="AJ261" s="326"/>
      <c r="AK261" s="326"/>
      <c r="AL261" s="326"/>
      <c r="AM261" s="326"/>
      <c r="AN261" s="326"/>
      <c r="AO261" s="326"/>
      <c r="AP261" s="326"/>
      <c r="AQ261" s="326"/>
      <c r="AR261" s="326"/>
      <c r="AS261" s="326"/>
      <c r="AT261" s="326"/>
      <c r="AU261" s="326"/>
      <c r="AV261" s="326"/>
      <c r="AW261" s="326"/>
      <c r="AX261" s="326"/>
      <c r="AY261" s="326"/>
      <c r="AZ261" s="326"/>
      <c r="BA261" s="326"/>
      <c r="BB261" s="326"/>
    </row>
    <row r="262" spans="1:60" ht="10.5" customHeight="1" thickBot="1" x14ac:dyDescent="0.25">
      <c r="B262" s="52" t="s">
        <v>257</v>
      </c>
      <c r="C262" s="53" t="s">
        <v>270</v>
      </c>
      <c r="D262" s="328"/>
      <c r="E262" s="329"/>
      <c r="F262" s="329"/>
      <c r="G262" s="330"/>
      <c r="H262" s="92"/>
      <c r="I262" s="179"/>
      <c r="J262" s="179"/>
      <c r="K262" s="179"/>
      <c r="L262" s="179"/>
      <c r="M262" s="180"/>
      <c r="N262" s="57"/>
      <c r="O262" s="57"/>
      <c r="P262" s="57"/>
      <c r="Q262" s="57"/>
      <c r="R262" s="57"/>
      <c r="S262" s="338"/>
      <c r="T262" s="338"/>
      <c r="U262" s="338"/>
      <c r="V262" s="338"/>
      <c r="W262" s="338"/>
      <c r="X262" s="338"/>
      <c r="Y262" s="338"/>
      <c r="Z262" s="338"/>
      <c r="AA262" s="338"/>
      <c r="AB262" s="338"/>
      <c r="AC262" s="338"/>
      <c r="AD262" s="338"/>
      <c r="AE262" s="338"/>
      <c r="AF262" s="338"/>
      <c r="AG262" s="338"/>
      <c r="AH262" s="338"/>
      <c r="AI262" s="245"/>
      <c r="AJ262" s="245"/>
      <c r="AK262" s="245"/>
      <c r="AL262" s="245"/>
    </row>
    <row r="263" spans="1:60" ht="10.5" customHeight="1" thickTop="1" thickBot="1" x14ac:dyDescent="0.25">
      <c r="B263" s="66" t="s">
        <v>261</v>
      </c>
      <c r="C263" s="67" t="s">
        <v>270</v>
      </c>
      <c r="D263" s="327" t="s">
        <v>27</v>
      </c>
      <c r="E263" s="321"/>
      <c r="F263" s="321"/>
      <c r="G263" s="322"/>
      <c r="H263" s="68"/>
      <c r="I263" s="60"/>
      <c r="J263" s="60"/>
      <c r="K263" s="175">
        <v>15</v>
      </c>
      <c r="L263" s="175">
        <v>11</v>
      </c>
      <c r="M263" s="167">
        <v>9</v>
      </c>
      <c r="N263" s="60"/>
      <c r="O263" s="60"/>
      <c r="P263" s="60"/>
      <c r="Q263" s="60"/>
      <c r="R263" s="60"/>
      <c r="S263" s="338"/>
      <c r="T263" s="338"/>
      <c r="U263" s="338"/>
      <c r="V263" s="338"/>
      <c r="W263" s="338"/>
      <c r="X263" s="338"/>
      <c r="Y263" s="338"/>
      <c r="Z263" s="338"/>
      <c r="AA263" s="338"/>
      <c r="AB263" s="338"/>
      <c r="AC263" s="338"/>
      <c r="AD263" s="338"/>
      <c r="AE263" s="338"/>
      <c r="AF263" s="338"/>
      <c r="AG263" s="338"/>
      <c r="AH263" s="338"/>
      <c r="AI263" s="245"/>
      <c r="AJ263" s="245"/>
      <c r="AK263" s="245"/>
      <c r="AL263" s="245"/>
      <c r="AM263" s="246"/>
      <c r="AN263" s="246"/>
      <c r="AO263" s="246"/>
      <c r="AP263" s="246"/>
      <c r="AQ263" s="246"/>
      <c r="AR263" s="246"/>
      <c r="AS263" s="246"/>
      <c r="AT263" s="246"/>
      <c r="AU263" s="246"/>
      <c r="AV263" s="246"/>
      <c r="AW263" s="246"/>
      <c r="AX263" s="246"/>
      <c r="AY263" s="246"/>
      <c r="AZ263" s="246"/>
      <c r="BA263" s="246"/>
      <c r="BB263" s="246"/>
      <c r="BC263" s="246"/>
    </row>
    <row r="264" spans="1:60" ht="10.5" customHeight="1" thickTop="1" thickBot="1" x14ac:dyDescent="0.25">
      <c r="B264" s="69" t="s">
        <v>254</v>
      </c>
      <c r="C264" s="70" t="s">
        <v>270</v>
      </c>
      <c r="D264" s="328"/>
      <c r="E264" s="329"/>
      <c r="F264" s="329"/>
      <c r="G264" s="330"/>
      <c r="H264" s="222"/>
      <c r="I264" s="223">
        <v>15</v>
      </c>
      <c r="J264" s="224">
        <v>15</v>
      </c>
      <c r="K264" s="238">
        <v>8</v>
      </c>
      <c r="L264" s="226">
        <v>15</v>
      </c>
      <c r="M264" s="227">
        <v>15</v>
      </c>
      <c r="N264" s="179"/>
      <c r="O264" s="180"/>
      <c r="P264" s="60"/>
      <c r="Q264" s="60"/>
      <c r="R264" s="60"/>
      <c r="S264" s="303"/>
      <c r="T264" s="303"/>
      <c r="U264" s="303"/>
      <c r="V264" s="303"/>
      <c r="W264" s="303"/>
      <c r="X264" s="303"/>
      <c r="Y264" s="303"/>
      <c r="Z264" s="303"/>
      <c r="AA264" s="303"/>
      <c r="AB264" s="303"/>
      <c r="AC264" s="303"/>
      <c r="AD264" s="303"/>
      <c r="AE264" s="303"/>
      <c r="AF264" s="303"/>
      <c r="AG264" s="303"/>
      <c r="AH264" s="303"/>
      <c r="AJ264" s="246"/>
      <c r="AK264" s="246"/>
      <c r="AL264" s="246"/>
      <c r="AM264" s="246"/>
      <c r="AN264" s="246"/>
      <c r="AO264" s="246"/>
      <c r="AP264" s="246"/>
      <c r="AQ264" s="246"/>
      <c r="AR264" s="246"/>
      <c r="AS264" s="246"/>
      <c r="AT264" s="246"/>
      <c r="AU264" s="246"/>
      <c r="AV264" s="246"/>
      <c r="AW264" s="246"/>
      <c r="AX264" s="246"/>
      <c r="AY264" s="246"/>
      <c r="AZ264" s="246"/>
      <c r="BA264" s="246"/>
      <c r="BB264" s="246"/>
      <c r="BC264" s="246"/>
    </row>
    <row r="265" spans="1:60" ht="10.5" customHeight="1" thickTop="1" x14ac:dyDescent="0.2">
      <c r="B265" s="61" t="s">
        <v>267</v>
      </c>
      <c r="C265" s="62" t="s">
        <v>270</v>
      </c>
      <c r="D265" s="320" t="s">
        <v>8</v>
      </c>
      <c r="E265" s="321"/>
      <c r="F265" s="321"/>
      <c r="G265" s="322"/>
      <c r="H265" s="194"/>
      <c r="I265" s="190">
        <v>13</v>
      </c>
      <c r="J265" s="191">
        <v>13</v>
      </c>
      <c r="K265" s="60"/>
      <c r="L265" s="60"/>
      <c r="M265" s="60"/>
      <c r="N265" s="60"/>
      <c r="O265" s="91"/>
      <c r="P265" s="60"/>
      <c r="Q265" s="60"/>
      <c r="R265" s="60"/>
      <c r="S265" s="127" t="s">
        <v>39</v>
      </c>
      <c r="T265" s="146"/>
      <c r="U265" s="146"/>
      <c r="V265" s="146"/>
      <c r="W265" s="146"/>
      <c r="X265" s="143"/>
      <c r="Y265" s="144"/>
      <c r="Z265" s="144"/>
      <c r="AA265" s="144"/>
      <c r="AB265" s="144"/>
      <c r="AC265" s="144"/>
      <c r="AD265" s="144"/>
      <c r="AE265" s="144"/>
      <c r="AF265" s="144"/>
      <c r="AG265" s="143"/>
      <c r="AK265" s="115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  <c r="BA265" s="115"/>
      <c r="BB265" s="115"/>
      <c r="BC265" s="115"/>
    </row>
    <row r="266" spans="1:60" ht="10.5" customHeight="1" thickBot="1" x14ac:dyDescent="0.2">
      <c r="B266" s="52" t="s">
        <v>258</v>
      </c>
      <c r="C266" s="53" t="s">
        <v>270</v>
      </c>
      <c r="D266" s="323"/>
      <c r="E266" s="324"/>
      <c r="F266" s="324"/>
      <c r="G266" s="325"/>
      <c r="H266" s="60"/>
      <c r="I266" s="60"/>
      <c r="J266" s="60"/>
      <c r="K266" s="60"/>
      <c r="L266" s="60"/>
      <c r="M266" s="60"/>
      <c r="N266" s="175">
        <v>6</v>
      </c>
      <c r="O266" s="167">
        <v>11</v>
      </c>
      <c r="P266" s="60"/>
      <c r="Q266" s="60"/>
      <c r="R266" s="91"/>
      <c r="S266" s="474" t="str">
        <f>B267</f>
        <v>昇　幸樹</v>
      </c>
      <c r="T266" s="451"/>
      <c r="U266" s="451"/>
      <c r="V266" s="451"/>
      <c r="W266" s="451"/>
      <c r="X266" s="451"/>
      <c r="Y266" s="451"/>
      <c r="Z266" s="450" t="str">
        <f>C267</f>
        <v>K＆Ｙ</v>
      </c>
      <c r="AA266" s="451"/>
      <c r="AB266" s="451"/>
      <c r="AC266" s="451"/>
      <c r="AD266" s="451"/>
      <c r="AE266" s="451"/>
      <c r="AF266" s="451"/>
      <c r="AG266" s="451"/>
      <c r="AH266" s="166"/>
    </row>
    <row r="267" spans="1:60" ht="10.5" customHeight="1" thickTop="1" thickBot="1" x14ac:dyDescent="0.25">
      <c r="B267" s="72" t="s">
        <v>233</v>
      </c>
      <c r="C267" s="73" t="s">
        <v>235</v>
      </c>
      <c r="D267" s="320" t="s">
        <v>28</v>
      </c>
      <c r="E267" s="321"/>
      <c r="F267" s="321"/>
      <c r="G267" s="322"/>
      <c r="H267" s="68"/>
      <c r="I267" s="60"/>
      <c r="J267" s="60"/>
      <c r="K267" s="60"/>
      <c r="L267" s="60"/>
      <c r="M267" s="60"/>
      <c r="N267" s="175">
        <v>15</v>
      </c>
      <c r="O267" s="230">
        <v>15</v>
      </c>
      <c r="P267" s="253"/>
      <c r="Q267" s="228"/>
      <c r="R267" s="247"/>
      <c r="S267" s="331" t="str">
        <f>B268</f>
        <v>渡邉ゆい</v>
      </c>
      <c r="T267" s="332"/>
      <c r="U267" s="332"/>
      <c r="V267" s="332"/>
      <c r="W267" s="332"/>
      <c r="X267" s="332"/>
      <c r="Y267" s="332"/>
      <c r="Z267" s="333" t="str">
        <f>C268</f>
        <v>K＆Ｙ</v>
      </c>
      <c r="AA267" s="332"/>
      <c r="AB267" s="332"/>
      <c r="AC267" s="332"/>
      <c r="AD267" s="332"/>
      <c r="AE267" s="332"/>
      <c r="AF267" s="332"/>
      <c r="AG267" s="332"/>
      <c r="AH267" s="166"/>
      <c r="AI267" s="115"/>
    </row>
    <row r="268" spans="1:60" ht="10.5" customHeight="1" thickTop="1" thickBot="1" x14ac:dyDescent="0.25">
      <c r="B268" s="197" t="s">
        <v>234</v>
      </c>
      <c r="C268" s="162" t="s">
        <v>235</v>
      </c>
      <c r="D268" s="323"/>
      <c r="E268" s="324"/>
      <c r="F268" s="324"/>
      <c r="G268" s="325"/>
      <c r="H268" s="222"/>
      <c r="I268" s="223">
        <v>15</v>
      </c>
      <c r="J268" s="224">
        <v>15</v>
      </c>
      <c r="K268" s="60"/>
      <c r="L268" s="60"/>
      <c r="M268" s="60"/>
      <c r="N268" s="51"/>
      <c r="O268" s="242"/>
      <c r="P268" s="51"/>
      <c r="Q268" s="51"/>
      <c r="R268" s="60"/>
      <c r="S268" s="128" t="s">
        <v>40</v>
      </c>
      <c r="T268" s="145"/>
      <c r="U268" s="145"/>
      <c r="V268" s="145"/>
      <c r="W268" s="145"/>
      <c r="X268" s="145"/>
      <c r="Y268" s="101"/>
      <c r="Z268" s="101"/>
      <c r="AA268" s="101"/>
      <c r="AB268" s="101"/>
      <c r="AC268" s="101"/>
      <c r="AD268" s="101"/>
      <c r="AE268" s="101"/>
      <c r="AF268" s="101"/>
      <c r="AG268" s="93"/>
      <c r="AI268" s="115"/>
      <c r="AJ268" s="118"/>
      <c r="AK268" s="115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  <c r="BA268" s="115"/>
      <c r="BB268" s="115"/>
    </row>
    <row r="269" spans="1:60" ht="10.5" customHeight="1" thickTop="1" thickBot="1" x14ac:dyDescent="0.2">
      <c r="B269" s="55" t="s">
        <v>262</v>
      </c>
      <c r="C269" s="56" t="s">
        <v>270</v>
      </c>
      <c r="D269" s="327" t="s">
        <v>9</v>
      </c>
      <c r="E269" s="321"/>
      <c r="F269" s="321"/>
      <c r="G269" s="322"/>
      <c r="H269" s="194"/>
      <c r="I269" s="190">
        <v>6</v>
      </c>
      <c r="J269" s="191">
        <v>11</v>
      </c>
      <c r="K269" s="222"/>
      <c r="L269" s="223">
        <v>15</v>
      </c>
      <c r="M269" s="224">
        <v>15</v>
      </c>
      <c r="N269" s="243"/>
      <c r="O269" s="244"/>
      <c r="P269" s="51"/>
      <c r="Q269" s="51"/>
      <c r="R269" s="60"/>
      <c r="S269" s="474" t="str">
        <f>B263</f>
        <v>川上俊満</v>
      </c>
      <c r="T269" s="451"/>
      <c r="U269" s="451"/>
      <c r="V269" s="451"/>
      <c r="W269" s="451"/>
      <c r="X269" s="451"/>
      <c r="Y269" s="451"/>
      <c r="Z269" s="450" t="str">
        <f>C263</f>
        <v>土居中</v>
      </c>
      <c r="AA269" s="451"/>
      <c r="AB269" s="451"/>
      <c r="AC269" s="451"/>
      <c r="AD269" s="451"/>
      <c r="AE269" s="451"/>
      <c r="AF269" s="451"/>
      <c r="AG269" s="451"/>
      <c r="AH269" s="166"/>
      <c r="AI269" s="115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118"/>
      <c r="AZ269" s="118"/>
      <c r="BA269" s="118"/>
      <c r="BB269" s="118"/>
      <c r="BC269" s="118"/>
    </row>
    <row r="270" spans="1:60" ht="10.5" customHeight="1" thickTop="1" thickBot="1" x14ac:dyDescent="0.25">
      <c r="B270" s="69" t="s">
        <v>263</v>
      </c>
      <c r="C270" s="70" t="s">
        <v>271</v>
      </c>
      <c r="D270" s="328"/>
      <c r="E270" s="329"/>
      <c r="F270" s="329"/>
      <c r="G270" s="330"/>
      <c r="H270" s="92"/>
      <c r="I270" s="179"/>
      <c r="J270" s="179"/>
      <c r="K270" s="175"/>
      <c r="L270" s="175">
        <v>9</v>
      </c>
      <c r="M270" s="167">
        <v>14</v>
      </c>
      <c r="N270" s="51"/>
      <c r="O270" s="51"/>
      <c r="P270" s="51"/>
      <c r="Q270" s="51"/>
      <c r="R270" s="60"/>
      <c r="S270" s="331" t="str">
        <f>B264</f>
        <v>滝本美玲</v>
      </c>
      <c r="T270" s="332"/>
      <c r="U270" s="332"/>
      <c r="V270" s="332"/>
      <c r="W270" s="332"/>
      <c r="X270" s="332"/>
      <c r="Y270" s="332"/>
      <c r="Z270" s="333" t="str">
        <f>C264</f>
        <v>土居中</v>
      </c>
      <c r="AA270" s="332"/>
      <c r="AB270" s="332"/>
      <c r="AC270" s="332"/>
      <c r="AD270" s="332"/>
      <c r="AE270" s="332"/>
      <c r="AF270" s="332"/>
      <c r="AG270" s="332"/>
      <c r="AH270" s="166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118"/>
      <c r="AZ270" s="118"/>
      <c r="BA270" s="118"/>
      <c r="BB270" s="118"/>
      <c r="BC270" s="118"/>
    </row>
    <row r="271" spans="1:60" ht="10.5" customHeight="1" thickTop="1" x14ac:dyDescent="0.2">
      <c r="B271" s="66" t="s">
        <v>260</v>
      </c>
      <c r="C271" s="67" t="s">
        <v>270</v>
      </c>
      <c r="D271" s="320" t="s">
        <v>29</v>
      </c>
      <c r="E271" s="321"/>
      <c r="F271" s="321"/>
      <c r="G271" s="322"/>
      <c r="H271" s="177"/>
      <c r="I271" s="178"/>
      <c r="J271" s="178"/>
      <c r="K271" s="178"/>
      <c r="L271" s="178"/>
      <c r="M271" s="181"/>
      <c r="N271" s="51"/>
      <c r="O271" s="51"/>
      <c r="P271" s="51"/>
      <c r="Q271" s="51"/>
      <c r="R271" s="51"/>
      <c r="S271" s="60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</row>
    <row r="272" spans="1:60" ht="10.5" customHeight="1" x14ac:dyDescent="0.2">
      <c r="B272" s="132" t="s">
        <v>253</v>
      </c>
      <c r="C272" s="133" t="s">
        <v>270</v>
      </c>
      <c r="D272" s="323"/>
      <c r="E272" s="324"/>
      <c r="F272" s="324"/>
      <c r="G272" s="325"/>
      <c r="H272" s="60"/>
      <c r="I272" s="60"/>
      <c r="J272" s="60"/>
      <c r="K272" s="182"/>
      <c r="L272" s="182"/>
      <c r="M272" s="182"/>
      <c r="N272" s="51"/>
      <c r="O272" s="51"/>
      <c r="P272" s="51"/>
      <c r="Q272" s="60"/>
      <c r="R272" s="160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</row>
    <row r="273" spans="2:64" ht="10.5" customHeight="1" thickBot="1" x14ac:dyDescent="0.25"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</row>
    <row r="274" spans="2:64" ht="10.5" customHeight="1" x14ac:dyDescent="0.15">
      <c r="B274" s="407" t="s">
        <v>284</v>
      </c>
      <c r="C274" s="371"/>
      <c r="D274" s="375" t="str">
        <f>B276</f>
        <v>川上俊満</v>
      </c>
      <c r="E274" s="376"/>
      <c r="F274" s="376"/>
      <c r="G274" s="377"/>
      <c r="H274" s="378" t="str">
        <f>B279</f>
        <v>昇　幸樹</v>
      </c>
      <c r="I274" s="376"/>
      <c r="J274" s="376"/>
      <c r="K274" s="377"/>
      <c r="L274" s="378" t="str">
        <f>B282</f>
        <v>栗原一颯</v>
      </c>
      <c r="M274" s="376"/>
      <c r="N274" s="376"/>
      <c r="O274" s="377"/>
      <c r="P274" s="378" t="str">
        <f>B285</f>
        <v>梶原陽平</v>
      </c>
      <c r="Q274" s="376"/>
      <c r="R274" s="376"/>
      <c r="S274" s="379"/>
      <c r="T274" s="380" t="s">
        <v>4</v>
      </c>
      <c r="U274" s="381"/>
      <c r="V274" s="381"/>
      <c r="W274" s="382"/>
      <c r="X274" s="1"/>
      <c r="Y274" s="447" t="s">
        <v>23</v>
      </c>
      <c r="Z274" s="449"/>
      <c r="AA274" s="447" t="s">
        <v>22</v>
      </c>
      <c r="AB274" s="448"/>
      <c r="AC274" s="449"/>
      <c r="AD274" s="403" t="s">
        <v>21</v>
      </c>
      <c r="AE274" s="404"/>
      <c r="AF274" s="405"/>
      <c r="AH274" s="407" t="s">
        <v>278</v>
      </c>
      <c r="AI274" s="371"/>
      <c r="AJ274" s="375" t="str">
        <f>AH276</f>
        <v>森實将斗</v>
      </c>
      <c r="AK274" s="376"/>
      <c r="AL274" s="376"/>
      <c r="AM274" s="377"/>
      <c r="AN274" s="378" t="str">
        <f>AH279</f>
        <v>渡邉昭文</v>
      </c>
      <c r="AO274" s="376"/>
      <c r="AP274" s="376"/>
      <c r="AQ274" s="377"/>
      <c r="AR274" s="378" t="str">
        <f>AH282</f>
        <v>白石泰雅</v>
      </c>
      <c r="AS274" s="376"/>
      <c r="AT274" s="376"/>
      <c r="AU274" s="377"/>
      <c r="AV274" s="378" t="str">
        <f>AH285</f>
        <v>猪川一樹</v>
      </c>
      <c r="AW274" s="376"/>
      <c r="AX274" s="376"/>
      <c r="AY274" s="379"/>
      <c r="AZ274" s="380" t="s">
        <v>4</v>
      </c>
      <c r="BA274" s="381"/>
      <c r="BB274" s="381"/>
      <c r="BC274" s="382"/>
      <c r="BD274" s="1"/>
      <c r="BE274" s="447" t="s">
        <v>23</v>
      </c>
      <c r="BF274" s="449"/>
      <c r="BG274" s="447" t="s">
        <v>22</v>
      </c>
      <c r="BH274" s="448"/>
      <c r="BI274" s="449"/>
      <c r="BJ274" s="403" t="s">
        <v>21</v>
      </c>
      <c r="BK274" s="404"/>
      <c r="BL274" s="405"/>
    </row>
    <row r="275" spans="2:64" ht="10.5" customHeight="1" thickBot="1" x14ac:dyDescent="0.2">
      <c r="B275" s="430"/>
      <c r="C275" s="431"/>
      <c r="D275" s="383" t="str">
        <f>B277</f>
        <v>滝本美玲</v>
      </c>
      <c r="E275" s="384"/>
      <c r="F275" s="384"/>
      <c r="G275" s="385"/>
      <c r="H275" s="386" t="str">
        <f>B280</f>
        <v>渡邉ゆい</v>
      </c>
      <c r="I275" s="384"/>
      <c r="J275" s="384"/>
      <c r="K275" s="385"/>
      <c r="L275" s="386" t="str">
        <f>B283</f>
        <v>安部璃桜</v>
      </c>
      <c r="M275" s="384"/>
      <c r="N275" s="384"/>
      <c r="O275" s="385"/>
      <c r="P275" s="386" t="str">
        <f>B286</f>
        <v>梶原華子</v>
      </c>
      <c r="Q275" s="384"/>
      <c r="R275" s="384"/>
      <c r="S275" s="387"/>
      <c r="T275" s="391" t="s">
        <v>3</v>
      </c>
      <c r="U275" s="392"/>
      <c r="V275" s="392"/>
      <c r="W275" s="393"/>
      <c r="X275" s="1"/>
      <c r="Y275" s="153" t="s">
        <v>20</v>
      </c>
      <c r="Z275" s="154" t="s">
        <v>1</v>
      </c>
      <c r="AA275" s="153" t="s">
        <v>24</v>
      </c>
      <c r="AB275" s="154" t="s">
        <v>19</v>
      </c>
      <c r="AC275" s="155" t="s">
        <v>18</v>
      </c>
      <c r="AD275" s="154" t="s">
        <v>24</v>
      </c>
      <c r="AE275" s="154" t="s">
        <v>19</v>
      </c>
      <c r="AF275" s="155" t="s">
        <v>18</v>
      </c>
      <c r="AH275" s="430"/>
      <c r="AI275" s="431"/>
      <c r="AJ275" s="383" t="str">
        <f>AH277</f>
        <v>近藤春音</v>
      </c>
      <c r="AK275" s="384"/>
      <c r="AL275" s="384"/>
      <c r="AM275" s="385"/>
      <c r="AN275" s="386" t="str">
        <f>AH280</f>
        <v>渡邉帆乃香</v>
      </c>
      <c r="AO275" s="384"/>
      <c r="AP275" s="384"/>
      <c r="AQ275" s="385"/>
      <c r="AR275" s="386" t="str">
        <f>AH283</f>
        <v>合田光伶</v>
      </c>
      <c r="AS275" s="384"/>
      <c r="AT275" s="384"/>
      <c r="AU275" s="385"/>
      <c r="AV275" s="386" t="str">
        <f>AH286</f>
        <v>猪川なのは</v>
      </c>
      <c r="AW275" s="384"/>
      <c r="AX275" s="384"/>
      <c r="AY275" s="387"/>
      <c r="AZ275" s="391" t="s">
        <v>3</v>
      </c>
      <c r="BA275" s="392"/>
      <c r="BB275" s="392"/>
      <c r="BC275" s="393"/>
      <c r="BD275" s="1"/>
      <c r="BE275" s="153" t="s">
        <v>20</v>
      </c>
      <c r="BF275" s="154" t="s">
        <v>1</v>
      </c>
      <c r="BG275" s="153" t="s">
        <v>24</v>
      </c>
      <c r="BH275" s="154" t="s">
        <v>19</v>
      </c>
      <c r="BI275" s="155" t="s">
        <v>18</v>
      </c>
      <c r="BJ275" s="154" t="s">
        <v>24</v>
      </c>
      <c r="BK275" s="154" t="s">
        <v>19</v>
      </c>
      <c r="BL275" s="155" t="s">
        <v>18</v>
      </c>
    </row>
    <row r="276" spans="2:64" ht="10.5" customHeight="1" x14ac:dyDescent="0.15">
      <c r="B276" s="81" t="s">
        <v>261</v>
      </c>
      <c r="C276" s="82" t="s">
        <v>270</v>
      </c>
      <c r="D276" s="339"/>
      <c r="E276" s="340"/>
      <c r="F276" s="340"/>
      <c r="G276" s="341"/>
      <c r="H276" s="33">
        <v>15</v>
      </c>
      <c r="I276" s="9" t="str">
        <f>IF(H276="","","-")</f>
        <v>-</v>
      </c>
      <c r="J276" s="32">
        <v>12</v>
      </c>
      <c r="K276" s="388" t="str">
        <f>IF(H276&lt;&gt;"",IF(H276&gt;J276,IF(H277&gt;J277,"○",IF(H278&gt;J278,"○","×")),IF(H277&gt;J277,IF(H278&gt;J278,"○","×"),"×")),"")</f>
        <v>×</v>
      </c>
      <c r="L276" s="33">
        <v>11</v>
      </c>
      <c r="M276" s="35" t="str">
        <f t="shared" ref="M276:M281" si="68">IF(L276="","","-")</f>
        <v>-</v>
      </c>
      <c r="N276" s="37">
        <v>15</v>
      </c>
      <c r="O276" s="388" t="str">
        <f>IF(L276&lt;&gt;"",IF(L276&gt;N276,IF(L277&gt;N277,"○",IF(L278&gt;N278,"○","×")),IF(L277&gt;N277,IF(L278&gt;N278,"○","×"),"×")),"")</f>
        <v>○</v>
      </c>
      <c r="P276" s="36">
        <v>15</v>
      </c>
      <c r="Q276" s="35" t="str">
        <f t="shared" ref="Q276:Q284" si="69">IF(P276="","","-")</f>
        <v>-</v>
      </c>
      <c r="R276" s="32">
        <v>9</v>
      </c>
      <c r="S276" s="406" t="str">
        <f>IF(P276&lt;&gt;"",IF(P276&gt;R276,IF(P277&gt;R277,"○",IF(P278&gt;R278,"○","×")),IF(P277&gt;R277,IF(P278&gt;R278,"○","×"),"×")),"")</f>
        <v>○</v>
      </c>
      <c r="T276" s="348" t="s">
        <v>290</v>
      </c>
      <c r="U276" s="349"/>
      <c r="V276" s="349"/>
      <c r="W276" s="350"/>
      <c r="X276" s="1"/>
      <c r="Y276" s="18"/>
      <c r="Z276" s="17"/>
      <c r="AA276" s="151"/>
      <c r="AB276" s="152"/>
      <c r="AC276" s="15"/>
      <c r="AD276" s="17"/>
      <c r="AE276" s="17"/>
      <c r="AF276" s="16"/>
      <c r="AH276" s="81" t="s">
        <v>267</v>
      </c>
      <c r="AI276" s="82" t="s">
        <v>270</v>
      </c>
      <c r="AJ276" s="339"/>
      <c r="AK276" s="340"/>
      <c r="AL276" s="340"/>
      <c r="AM276" s="341"/>
      <c r="AN276" s="33">
        <v>15</v>
      </c>
      <c r="AO276" s="9" t="str">
        <f>IF(AN276="","","-")</f>
        <v>-</v>
      </c>
      <c r="AP276" s="32">
        <v>13</v>
      </c>
      <c r="AQ276" s="388" t="str">
        <f>IF(AN276&lt;&gt;"",IF(AN276&gt;AP276,IF(AN277&gt;AP277,"○",IF(AN278&gt;AP278,"○","×")),IF(AN277&gt;AP277,IF(AN278&gt;AP278,"○","×"),"×")),"")</f>
        <v>○</v>
      </c>
      <c r="AR276" s="33">
        <v>11</v>
      </c>
      <c r="AS276" s="35" t="str">
        <f t="shared" ref="AS276:AS281" si="70">IF(AR276="","","-")</f>
        <v>-</v>
      </c>
      <c r="AT276" s="37">
        <v>15</v>
      </c>
      <c r="AU276" s="388" t="str">
        <f>IF(AR276&lt;&gt;"",IF(AR276&gt;AT276,IF(AR277&gt;AT277,"○",IF(AR278&gt;AT278,"○","×")),IF(AR277&gt;AT277,IF(AR278&gt;AT278,"○","×"),"×")),"")</f>
        <v>×</v>
      </c>
      <c r="AV276" s="36">
        <v>15</v>
      </c>
      <c r="AW276" s="35" t="str">
        <f t="shared" ref="AW276:AW284" si="71">IF(AV276="","","-")</f>
        <v>-</v>
      </c>
      <c r="AX276" s="32">
        <v>14</v>
      </c>
      <c r="AY276" s="406" t="str">
        <f>IF(AV276&lt;&gt;"",IF(AV276&gt;AX276,IF(AV277&gt;AX277,"○",IF(AV278&gt;AX278,"○","×")),IF(AV277&gt;AX277,IF(AV278&gt;AX278,"○","×"),"×")),"")</f>
        <v>○</v>
      </c>
      <c r="AZ276" s="348" t="s">
        <v>290</v>
      </c>
      <c r="BA276" s="349"/>
      <c r="BB276" s="349"/>
      <c r="BC276" s="350"/>
      <c r="BD276" s="1"/>
      <c r="BE276" s="18"/>
      <c r="BF276" s="17"/>
      <c r="BG276" s="151"/>
      <c r="BH276" s="152"/>
      <c r="BI276" s="15"/>
      <c r="BJ276" s="17"/>
      <c r="BK276" s="17"/>
      <c r="BL276" s="16"/>
    </row>
    <row r="277" spans="2:64" ht="10.5" customHeight="1" x14ac:dyDescent="0.15">
      <c r="B277" s="79" t="s">
        <v>254</v>
      </c>
      <c r="C277" s="44" t="s">
        <v>270</v>
      </c>
      <c r="D277" s="342"/>
      <c r="E277" s="343"/>
      <c r="F277" s="343"/>
      <c r="G277" s="344"/>
      <c r="H277" s="33">
        <v>6</v>
      </c>
      <c r="I277" s="9" t="str">
        <f>IF(H277="","","-")</f>
        <v>-</v>
      </c>
      <c r="J277" s="34">
        <v>15</v>
      </c>
      <c r="K277" s="366"/>
      <c r="L277" s="33">
        <v>15</v>
      </c>
      <c r="M277" s="9" t="str">
        <f t="shared" si="68"/>
        <v>-</v>
      </c>
      <c r="N277" s="32">
        <v>11</v>
      </c>
      <c r="O277" s="366"/>
      <c r="P277" s="33">
        <v>15</v>
      </c>
      <c r="Q277" s="9" t="str">
        <f t="shared" si="69"/>
        <v>-</v>
      </c>
      <c r="R277" s="32">
        <v>7</v>
      </c>
      <c r="S277" s="369"/>
      <c r="T277" s="351"/>
      <c r="U277" s="352"/>
      <c r="V277" s="352"/>
      <c r="W277" s="353"/>
      <c r="X277" s="1"/>
      <c r="Y277" s="18">
        <f>COUNTIF(D276:S278,"○")</f>
        <v>2</v>
      </c>
      <c r="Z277" s="17">
        <f>COUNTIF(D276:S278,"×")</f>
        <v>1</v>
      </c>
      <c r="AA277" s="14">
        <f>(IF((D276&gt;F276),1,0))+(IF((D277&gt;F277),1,0))+(IF((D278&gt;F278),1,0))+(IF((H276&gt;J276),1,0))+(IF((H277&gt;J277),1,0))+(IF((H278&gt;J278),1,0))+(IF((L276&gt;N276),1,0))+(IF((L277&gt;N277),1,0))+(IF((L278&gt;N278),1,0))+(IF((P276&gt;R276),1,0))+(IF((P277&gt;R277),1,0))+(IF((P278&gt;R278),1,0))</f>
        <v>5</v>
      </c>
      <c r="AB277" s="6">
        <f>(IF((D276&lt;F276),1,0))+(IF((D277&lt;F277),1,0))+(IF((D278&lt;F278),1,0))+(IF((H276&lt;J276),1,0))+(IF((H277&lt;J277),1,0))+(IF((H278&lt;J278),1,0))+(IF((L276&lt;N276),1,0))+(IF((L277&lt;N277),1,0))+(IF((L278&lt;N278),1,0))+(IF((P276&lt;R276),1,0))+(IF((P277&lt;R277),1,0))+(IF((P278&lt;R278),1,0))</f>
        <v>3</v>
      </c>
      <c r="AC277" s="13">
        <f>AA277-AB277</f>
        <v>2</v>
      </c>
      <c r="AD277" s="17">
        <f>SUM(D276:D278,H276:H278,L276:L278,P276:P278)</f>
        <v>105</v>
      </c>
      <c r="AE277" s="17">
        <f>SUM(F276:F278,J276:J278,N276:N278,R276:R278)</f>
        <v>95</v>
      </c>
      <c r="AF277" s="16">
        <f>AD277-AE277</f>
        <v>10</v>
      </c>
      <c r="AH277" s="79" t="s">
        <v>258</v>
      </c>
      <c r="AI277" s="44" t="s">
        <v>270</v>
      </c>
      <c r="AJ277" s="342"/>
      <c r="AK277" s="343"/>
      <c r="AL277" s="343"/>
      <c r="AM277" s="344"/>
      <c r="AN277" s="33">
        <v>8</v>
      </c>
      <c r="AO277" s="9" t="str">
        <f>IF(AN277="","","-")</f>
        <v>-</v>
      </c>
      <c r="AP277" s="34">
        <v>15</v>
      </c>
      <c r="AQ277" s="366"/>
      <c r="AR277" s="33">
        <v>15</v>
      </c>
      <c r="AS277" s="9" t="str">
        <f t="shared" si="70"/>
        <v>-</v>
      </c>
      <c r="AT277" s="32">
        <v>11</v>
      </c>
      <c r="AU277" s="366"/>
      <c r="AV277" s="33">
        <v>15</v>
      </c>
      <c r="AW277" s="9" t="str">
        <f t="shared" si="71"/>
        <v>-</v>
      </c>
      <c r="AX277" s="32">
        <v>10</v>
      </c>
      <c r="AY277" s="369"/>
      <c r="AZ277" s="351"/>
      <c r="BA277" s="352"/>
      <c r="BB277" s="352"/>
      <c r="BC277" s="353"/>
      <c r="BD277" s="1"/>
      <c r="BE277" s="18">
        <f>COUNTIF(AJ276:AY278,"○")</f>
        <v>2</v>
      </c>
      <c r="BF277" s="17">
        <f>COUNTIF(AJ276:AY278,"×")</f>
        <v>1</v>
      </c>
      <c r="BG277" s="14">
        <f>(IF((AJ276&gt;AL276),1,0))+(IF((AJ277&gt;AL277),1,0))+(IF((AJ278&gt;AL278),1,0))+(IF((AN276&gt;AP276),1,0))+(IF((AN277&gt;AP277),1,0))+(IF((AN278&gt;AP278),1,0))+(IF((AR276&gt;AT276),1,0))+(IF((AR277&gt;AT277),1,0))+(IF((AR278&gt;AT278),1,0))+(IF((AV276&gt;AX276),1,0))+(IF((AV277&gt;AX277),1,0))+(IF((AV278&gt;AX278),1,0))</f>
        <v>5</v>
      </c>
      <c r="BH277" s="6">
        <f>(IF((AJ276&lt;AL276),1,0))+(IF((AJ277&lt;AL277),1,0))+(IF((AJ278&lt;AL278),1,0))+(IF((AN276&lt;AP276),1,0))+(IF((AN277&lt;AP277),1,0))+(IF((AN278&lt;AP278),1,0))+(IF((AR276&lt;AT276),1,0))+(IF((AR277&lt;AT277),1,0))+(IF((AR278&lt;AT278),1,0))+(IF((AV276&lt;AX276),1,0))+(IF((AV277&lt;AX277),1,0))+(IF((AV278&lt;AX278),1,0))</f>
        <v>3</v>
      </c>
      <c r="BI277" s="13">
        <f>BG277-BH277</f>
        <v>2</v>
      </c>
      <c r="BJ277" s="17">
        <f>SUM(AJ276:AJ278,AN276:AN278,AR276:AR278,AV276:AV278)</f>
        <v>107</v>
      </c>
      <c r="BK277" s="17">
        <f>SUM(AL276:AL278,AP276:AP278,AT276:AT278,AX276:AX278)</f>
        <v>103</v>
      </c>
      <c r="BL277" s="16">
        <f>BJ277-BK277</f>
        <v>4</v>
      </c>
    </row>
    <row r="278" spans="2:64" ht="10.5" customHeight="1" x14ac:dyDescent="0.15">
      <c r="B278" s="47"/>
      <c r="C278" s="48"/>
      <c r="D278" s="345"/>
      <c r="E278" s="346"/>
      <c r="F278" s="346"/>
      <c r="G278" s="347"/>
      <c r="H278" s="27">
        <v>13</v>
      </c>
      <c r="I278" s="9" t="str">
        <f>IF(H278="","","-")</f>
        <v>-</v>
      </c>
      <c r="J278" s="26">
        <v>15</v>
      </c>
      <c r="K278" s="367"/>
      <c r="L278" s="27">
        <v>15</v>
      </c>
      <c r="M278" s="30" t="str">
        <f t="shared" si="68"/>
        <v>-</v>
      </c>
      <c r="N278" s="26">
        <v>11</v>
      </c>
      <c r="O278" s="366"/>
      <c r="P278" s="27"/>
      <c r="Q278" s="30" t="str">
        <f t="shared" si="69"/>
        <v/>
      </c>
      <c r="R278" s="26"/>
      <c r="S278" s="369"/>
      <c r="T278" s="248">
        <f>Y277</f>
        <v>2</v>
      </c>
      <c r="U278" s="249" t="s">
        <v>2</v>
      </c>
      <c r="V278" s="249">
        <f>Z277</f>
        <v>1</v>
      </c>
      <c r="W278" s="250" t="s">
        <v>1</v>
      </c>
      <c r="X278" s="1"/>
      <c r="Y278" s="18"/>
      <c r="Z278" s="17"/>
      <c r="AA278" s="18"/>
      <c r="AB278" s="17"/>
      <c r="AC278" s="16"/>
      <c r="AD278" s="17"/>
      <c r="AE278" s="17"/>
      <c r="AF278" s="16"/>
      <c r="AH278" s="47"/>
      <c r="AI278" s="48"/>
      <c r="AJ278" s="345"/>
      <c r="AK278" s="346"/>
      <c r="AL278" s="346"/>
      <c r="AM278" s="347"/>
      <c r="AN278" s="27">
        <v>15</v>
      </c>
      <c r="AO278" s="9" t="str">
        <f>IF(AN278="","","-")</f>
        <v>-</v>
      </c>
      <c r="AP278" s="26">
        <v>10</v>
      </c>
      <c r="AQ278" s="367"/>
      <c r="AR278" s="27">
        <v>13</v>
      </c>
      <c r="AS278" s="30" t="str">
        <f t="shared" si="70"/>
        <v>-</v>
      </c>
      <c r="AT278" s="26">
        <v>15</v>
      </c>
      <c r="AU278" s="366"/>
      <c r="AV278" s="27"/>
      <c r="AW278" s="30" t="str">
        <f t="shared" si="71"/>
        <v/>
      </c>
      <c r="AX278" s="26"/>
      <c r="AY278" s="369"/>
      <c r="AZ278" s="248">
        <f>BE277</f>
        <v>2</v>
      </c>
      <c r="BA278" s="249" t="s">
        <v>2</v>
      </c>
      <c r="BB278" s="249">
        <f>BF277</f>
        <v>1</v>
      </c>
      <c r="BC278" s="250" t="s">
        <v>1</v>
      </c>
      <c r="BD278" s="1"/>
      <c r="BE278" s="18"/>
      <c r="BF278" s="17"/>
      <c r="BG278" s="18"/>
      <c r="BH278" s="17"/>
      <c r="BI278" s="16"/>
      <c r="BJ278" s="17"/>
      <c r="BK278" s="17"/>
      <c r="BL278" s="16"/>
    </row>
    <row r="279" spans="2:64" ht="10.5" customHeight="1" x14ac:dyDescent="0.15">
      <c r="B279" s="79" t="s">
        <v>233</v>
      </c>
      <c r="C279" s="42" t="s">
        <v>235</v>
      </c>
      <c r="D279" s="23">
        <f>IF(J276="","",J276)</f>
        <v>12</v>
      </c>
      <c r="E279" s="9" t="str">
        <f t="shared" ref="E279:E287" si="72">IF(D279="","","-")</f>
        <v>-</v>
      </c>
      <c r="F279" s="157">
        <f>IF(H276="","",H276)</f>
        <v>15</v>
      </c>
      <c r="G279" s="354" t="str">
        <f>IF(K276="","",IF(K276="○","×",IF(K276="×","○")))</f>
        <v>○</v>
      </c>
      <c r="H279" s="357"/>
      <c r="I279" s="358"/>
      <c r="J279" s="358"/>
      <c r="K279" s="359"/>
      <c r="L279" s="33">
        <v>15</v>
      </c>
      <c r="M279" s="9" t="str">
        <f t="shared" si="68"/>
        <v>-</v>
      </c>
      <c r="N279" s="32">
        <v>9</v>
      </c>
      <c r="O279" s="365" t="str">
        <f>IF(L279&lt;&gt;"",IF(L279&gt;N279,IF(L280&gt;N280,"○",IF(L281&gt;N281,"○","×")),IF(L280&gt;N280,IF(L281&gt;N281,"○","×"),"×")),"")</f>
        <v>○</v>
      </c>
      <c r="P279" s="33">
        <v>15</v>
      </c>
      <c r="Q279" s="9" t="str">
        <f t="shared" si="69"/>
        <v>-</v>
      </c>
      <c r="R279" s="32">
        <v>5</v>
      </c>
      <c r="S279" s="368" t="str">
        <f>IF(P279&lt;&gt;"",IF(P279&gt;R279,IF(P280&gt;R280,"○",IF(P281&gt;R281,"○","×")),IF(P280&gt;R280,IF(P281&gt;R281,"○","×"),"×")),"")</f>
        <v>○</v>
      </c>
      <c r="T279" s="362" t="s">
        <v>289</v>
      </c>
      <c r="U279" s="363"/>
      <c r="V279" s="363"/>
      <c r="W279" s="364"/>
      <c r="X279" s="1"/>
      <c r="Y279" s="151"/>
      <c r="Z279" s="152"/>
      <c r="AA279" s="151"/>
      <c r="AB279" s="152"/>
      <c r="AC279" s="15"/>
      <c r="AD279" s="152"/>
      <c r="AE279" s="152"/>
      <c r="AF279" s="15"/>
      <c r="AH279" s="79" t="s">
        <v>243</v>
      </c>
      <c r="AI279" s="42" t="s">
        <v>246</v>
      </c>
      <c r="AJ279" s="23">
        <f>IF(AP276="","",AP276)</f>
        <v>13</v>
      </c>
      <c r="AK279" s="9" t="str">
        <f t="shared" ref="AK279:AK287" si="73">IF(AJ279="","","-")</f>
        <v>-</v>
      </c>
      <c r="AL279" s="157">
        <f>IF(AN276="","",AN276)</f>
        <v>15</v>
      </c>
      <c r="AM279" s="354" t="str">
        <f>IF(AQ276="","",IF(AQ276="○","×",IF(AQ276="×","○")))</f>
        <v>×</v>
      </c>
      <c r="AN279" s="357"/>
      <c r="AO279" s="358"/>
      <c r="AP279" s="358"/>
      <c r="AQ279" s="359"/>
      <c r="AR279" s="33">
        <v>5</v>
      </c>
      <c r="AS279" s="9" t="str">
        <f t="shared" si="70"/>
        <v>-</v>
      </c>
      <c r="AT279" s="32">
        <v>15</v>
      </c>
      <c r="AU279" s="365" t="str">
        <f>IF(AR279&lt;&gt;"",IF(AR279&gt;AT279,IF(AR280&gt;AT280,"○",IF(AR281&gt;AT281,"○","×")),IF(AR280&gt;AT280,IF(AR281&gt;AT281,"○","×"),"×")),"")</f>
        <v>×</v>
      </c>
      <c r="AV279" s="33">
        <v>15</v>
      </c>
      <c r="AW279" s="9" t="str">
        <f t="shared" si="71"/>
        <v>-</v>
      </c>
      <c r="AX279" s="32">
        <v>12</v>
      </c>
      <c r="AY279" s="368" t="str">
        <f>IF(AV279&lt;&gt;"",IF(AV279&gt;AX279,IF(AV280&gt;AX280,"○",IF(AV281&gt;AX281,"○","×")),IF(AV280&gt;AX280,IF(AV281&gt;AX281,"○","×"),"×")),"")</f>
        <v>○</v>
      </c>
      <c r="AZ279" s="362" t="s">
        <v>293</v>
      </c>
      <c r="BA279" s="363"/>
      <c r="BB279" s="363"/>
      <c r="BC279" s="364"/>
      <c r="BD279" s="1"/>
      <c r="BE279" s="151"/>
      <c r="BF279" s="152"/>
      <c r="BG279" s="151"/>
      <c r="BH279" s="152"/>
      <c r="BI279" s="15"/>
      <c r="BJ279" s="152"/>
      <c r="BK279" s="152"/>
      <c r="BL279" s="15"/>
    </row>
    <row r="280" spans="2:64" ht="10.5" customHeight="1" x14ac:dyDescent="0.15">
      <c r="B280" s="79" t="s">
        <v>234</v>
      </c>
      <c r="C280" s="44" t="s">
        <v>235</v>
      </c>
      <c r="D280" s="23">
        <f>IF(J277="","",J277)</f>
        <v>15</v>
      </c>
      <c r="E280" s="9" t="str">
        <f t="shared" si="72"/>
        <v>-</v>
      </c>
      <c r="F280" s="157">
        <f>IF(H277="","",H277)</f>
        <v>6</v>
      </c>
      <c r="G280" s="355" t="str">
        <f>IF(I277="","",I277)</f>
        <v>-</v>
      </c>
      <c r="H280" s="360"/>
      <c r="I280" s="343"/>
      <c r="J280" s="343"/>
      <c r="K280" s="344"/>
      <c r="L280" s="33">
        <v>15</v>
      </c>
      <c r="M280" s="9" t="str">
        <f t="shared" si="68"/>
        <v>-</v>
      </c>
      <c r="N280" s="32">
        <v>10</v>
      </c>
      <c r="O280" s="366"/>
      <c r="P280" s="33">
        <v>15</v>
      </c>
      <c r="Q280" s="9" t="str">
        <f t="shared" si="69"/>
        <v>-</v>
      </c>
      <c r="R280" s="32">
        <v>5</v>
      </c>
      <c r="S280" s="369"/>
      <c r="T280" s="351"/>
      <c r="U280" s="352"/>
      <c r="V280" s="352"/>
      <c r="W280" s="353"/>
      <c r="X280" s="1"/>
      <c r="Y280" s="18">
        <f>COUNTIF(D279:S281,"○")</f>
        <v>3</v>
      </c>
      <c r="Z280" s="17">
        <f>COUNTIF(D279:S281,"×")</f>
        <v>0</v>
      </c>
      <c r="AA280" s="14">
        <f>(IF((D279&gt;F279),1,0))+(IF((D280&gt;F280),1,0))+(IF((D281&gt;F281),1,0))+(IF((H279&gt;J279),1,0))+(IF((H280&gt;J280),1,0))+(IF((H281&gt;J281),1,0))+(IF((L279&gt;N279),1,0))+(IF((L280&gt;N280),1,0))+(IF((L281&gt;N281),1,0))+(IF((P279&gt;R279),1,0))+(IF((P280&gt;R280),1,0))+(IF((P281&gt;R281),1,0))</f>
        <v>6</v>
      </c>
      <c r="AB280" s="6">
        <f>(IF((D279&lt;F279),1,0))+(IF((D280&lt;F280),1,0))+(IF((D281&lt;F281),1,0))+(IF((H279&lt;J279),1,0))+(IF((H280&lt;J280),1,0))+(IF((H281&lt;J281),1,0))+(IF((L279&lt;N279),1,0))+(IF((L280&lt;N280),1,0))+(IF((L281&lt;N281),1,0))+(IF((P279&lt;R279),1,0))+(IF((P280&lt;R280),1,0))+(IF((P281&lt;R281),1,0))</f>
        <v>1</v>
      </c>
      <c r="AC280" s="13">
        <f>AA280-AB280</f>
        <v>5</v>
      </c>
      <c r="AD280" s="17">
        <f>SUM(D279:D281,H279:H281,L279:L281,P279:P281)</f>
        <v>102</v>
      </c>
      <c r="AE280" s="17">
        <f>SUM(F279:F281,J279:J281,N279:N281,R279:R281)</f>
        <v>63</v>
      </c>
      <c r="AF280" s="16">
        <f>AD280-AE280</f>
        <v>39</v>
      </c>
      <c r="AH280" s="79" t="s">
        <v>244</v>
      </c>
      <c r="AI280" s="44" t="s">
        <v>245</v>
      </c>
      <c r="AJ280" s="23">
        <f>IF(AP277="","",AP277)</f>
        <v>15</v>
      </c>
      <c r="AK280" s="9" t="str">
        <f t="shared" si="73"/>
        <v>-</v>
      </c>
      <c r="AL280" s="157">
        <f>IF(AN277="","",AN277)</f>
        <v>8</v>
      </c>
      <c r="AM280" s="355" t="str">
        <f>IF(AO277="","",AO277)</f>
        <v>-</v>
      </c>
      <c r="AN280" s="360"/>
      <c r="AO280" s="343"/>
      <c r="AP280" s="343"/>
      <c r="AQ280" s="344"/>
      <c r="AR280" s="33">
        <v>15</v>
      </c>
      <c r="AS280" s="9" t="str">
        <f t="shared" si="70"/>
        <v>-</v>
      </c>
      <c r="AT280" s="32">
        <v>10</v>
      </c>
      <c r="AU280" s="366"/>
      <c r="AV280" s="33">
        <v>9</v>
      </c>
      <c r="AW280" s="9" t="str">
        <f t="shared" si="71"/>
        <v>-</v>
      </c>
      <c r="AX280" s="32">
        <v>15</v>
      </c>
      <c r="AY280" s="369"/>
      <c r="AZ280" s="351"/>
      <c r="BA280" s="352"/>
      <c r="BB280" s="352"/>
      <c r="BC280" s="353"/>
      <c r="BD280" s="1"/>
      <c r="BE280" s="18">
        <f>COUNTIF(AJ279:AY281,"○")</f>
        <v>1</v>
      </c>
      <c r="BF280" s="17">
        <f>COUNTIF(AJ279:AY281,"×")</f>
        <v>2</v>
      </c>
      <c r="BG280" s="14">
        <f>(IF((AJ279&gt;AL279),1,0))+(IF((AJ280&gt;AL280),1,0))+(IF((AJ281&gt;AL281),1,0))+(IF((AN279&gt;AP279),1,0))+(IF((AN280&gt;AP280),1,0))+(IF((AN281&gt;AP281),1,0))+(IF((AR279&gt;AT279),1,0))+(IF((AR280&gt;AT280),1,0))+(IF((AR281&gt;AT281),1,0))+(IF((AV279&gt;AX279),1,0))+(IF((AV280&gt;AX280),1,0))+(IF((AV281&gt;AX281),1,0))</f>
        <v>4</v>
      </c>
      <c r="BH280" s="6">
        <f>(IF((AJ279&lt;AL279),1,0))+(IF((AJ280&lt;AL280),1,0))+(IF((AJ281&lt;AL281),1,0))+(IF((AN279&lt;AP279),1,0))+(IF((AN280&lt;AP280),1,0))+(IF((AN281&lt;AP281),1,0))+(IF((AR279&lt;AT279),1,0))+(IF((AR280&lt;AT280),1,0))+(IF((AR281&lt;AT281),1,0))+(IF((AV279&lt;AX279),1,0))+(IF((AV280&lt;AX280),1,0))+(IF((AV281&lt;AX281),1,0))</f>
        <v>5</v>
      </c>
      <c r="BI280" s="13">
        <f>BG280-BH280</f>
        <v>-1</v>
      </c>
      <c r="BJ280" s="17">
        <f>SUM(AJ279:AJ281,AN279:AN281,AR279:AR281,AV279:AV281)</f>
        <v>109</v>
      </c>
      <c r="BK280" s="17">
        <f>SUM(AL279:AL281,AP279:AP281,AT279:AT281,AX279:AX281)</f>
        <v>117</v>
      </c>
      <c r="BL280" s="16">
        <f>BJ280-BK280</f>
        <v>-8</v>
      </c>
    </row>
    <row r="281" spans="2:64" ht="10.5" customHeight="1" x14ac:dyDescent="0.15">
      <c r="B281" s="47"/>
      <c r="C281" s="48"/>
      <c r="D281" s="31">
        <f>IF(J278="","",J278)</f>
        <v>15</v>
      </c>
      <c r="E281" s="9" t="str">
        <f t="shared" si="72"/>
        <v>-</v>
      </c>
      <c r="F281" s="28">
        <f>IF(H278="","",H278)</f>
        <v>13</v>
      </c>
      <c r="G281" s="356" t="str">
        <f>IF(I278="","",I278)</f>
        <v>-</v>
      </c>
      <c r="H281" s="361"/>
      <c r="I281" s="346"/>
      <c r="J281" s="346"/>
      <c r="K281" s="347"/>
      <c r="L281" s="27"/>
      <c r="M281" s="9" t="str">
        <f t="shared" si="68"/>
        <v/>
      </c>
      <c r="N281" s="26"/>
      <c r="O281" s="367"/>
      <c r="P281" s="27"/>
      <c r="Q281" s="30" t="str">
        <f t="shared" si="69"/>
        <v/>
      </c>
      <c r="R281" s="26"/>
      <c r="S281" s="370"/>
      <c r="T281" s="248">
        <f>Y280</f>
        <v>3</v>
      </c>
      <c r="U281" s="249" t="s">
        <v>2</v>
      </c>
      <c r="V281" s="249">
        <f>Z280</f>
        <v>0</v>
      </c>
      <c r="W281" s="250" t="s">
        <v>1</v>
      </c>
      <c r="X281" s="1"/>
      <c r="Y281" s="12"/>
      <c r="Z281" s="11"/>
      <c r="AA281" s="12"/>
      <c r="AB281" s="11"/>
      <c r="AC281" s="10"/>
      <c r="AD281" s="11"/>
      <c r="AE281" s="11"/>
      <c r="AF281" s="10"/>
      <c r="AH281" s="47"/>
      <c r="AI281" s="48"/>
      <c r="AJ281" s="31">
        <f>IF(AP278="","",AP278)</f>
        <v>10</v>
      </c>
      <c r="AK281" s="9" t="str">
        <f t="shared" si="73"/>
        <v>-</v>
      </c>
      <c r="AL281" s="28">
        <f>IF(AN278="","",AN278)</f>
        <v>15</v>
      </c>
      <c r="AM281" s="356" t="str">
        <f>IF(AO278="","",AO278)</f>
        <v>-</v>
      </c>
      <c r="AN281" s="361"/>
      <c r="AO281" s="346"/>
      <c r="AP281" s="346"/>
      <c r="AQ281" s="347"/>
      <c r="AR281" s="27">
        <v>12</v>
      </c>
      <c r="AS281" s="9" t="str">
        <f t="shared" si="70"/>
        <v>-</v>
      </c>
      <c r="AT281" s="26">
        <v>15</v>
      </c>
      <c r="AU281" s="367"/>
      <c r="AV281" s="27">
        <v>15</v>
      </c>
      <c r="AW281" s="30" t="str">
        <f t="shared" si="71"/>
        <v>-</v>
      </c>
      <c r="AX281" s="26">
        <v>12</v>
      </c>
      <c r="AY281" s="370"/>
      <c r="AZ281" s="248">
        <f>BE280</f>
        <v>1</v>
      </c>
      <c r="BA281" s="249" t="s">
        <v>2</v>
      </c>
      <c r="BB281" s="249">
        <f>BF280</f>
        <v>2</v>
      </c>
      <c r="BC281" s="250" t="s">
        <v>1</v>
      </c>
      <c r="BD281" s="1"/>
      <c r="BE281" s="12"/>
      <c r="BF281" s="11"/>
      <c r="BG281" s="12"/>
      <c r="BH281" s="11"/>
      <c r="BI281" s="10"/>
      <c r="BJ281" s="11"/>
      <c r="BK281" s="11"/>
      <c r="BL281" s="10"/>
    </row>
    <row r="282" spans="2:64" ht="10.5" customHeight="1" x14ac:dyDescent="0.15">
      <c r="B282" s="43" t="s">
        <v>265</v>
      </c>
      <c r="C282" s="44" t="s">
        <v>270</v>
      </c>
      <c r="D282" s="23">
        <f>IF(N276="","",N276)</f>
        <v>15</v>
      </c>
      <c r="E282" s="25" t="str">
        <f t="shared" si="72"/>
        <v>-</v>
      </c>
      <c r="F282" s="157">
        <f>IF(L276="","",L276)</f>
        <v>11</v>
      </c>
      <c r="G282" s="354" t="str">
        <f>IF(O276="","",IF(O276="○","×",IF(O276="×","○")))</f>
        <v>×</v>
      </c>
      <c r="H282" s="22">
        <f>IF(N279="","",N279)</f>
        <v>9</v>
      </c>
      <c r="I282" s="9" t="str">
        <f t="shared" ref="I282:I287" si="74">IF(H282="","","-")</f>
        <v>-</v>
      </c>
      <c r="J282" s="157">
        <f>IF(L279="","",L279)</f>
        <v>15</v>
      </c>
      <c r="K282" s="354" t="str">
        <f>IF(O279="","",IF(O279="○","×",IF(O279="×","○")))</f>
        <v>×</v>
      </c>
      <c r="L282" s="357"/>
      <c r="M282" s="358"/>
      <c r="N282" s="358"/>
      <c r="O282" s="359"/>
      <c r="P282" s="33">
        <v>15</v>
      </c>
      <c r="Q282" s="9" t="str">
        <f t="shared" si="69"/>
        <v>-</v>
      </c>
      <c r="R282" s="32">
        <v>14</v>
      </c>
      <c r="S282" s="369" t="str">
        <f>IF(P282&lt;&gt;"",IF(P282&gt;R282,IF(P283&gt;R283,"○",IF(P284&gt;R284,"○","×")),IF(P283&gt;R283,IF(P284&gt;R284,"○","×"),"×")),"")</f>
        <v>○</v>
      </c>
      <c r="T282" s="362" t="s">
        <v>293</v>
      </c>
      <c r="U282" s="363"/>
      <c r="V282" s="363"/>
      <c r="W282" s="364"/>
      <c r="X282" s="1"/>
      <c r="Y282" s="18"/>
      <c r="Z282" s="17"/>
      <c r="AA282" s="18"/>
      <c r="AB282" s="17"/>
      <c r="AC282" s="16"/>
      <c r="AD282" s="17"/>
      <c r="AE282" s="17"/>
      <c r="AF282" s="16"/>
      <c r="AH282" s="43" t="s">
        <v>260</v>
      </c>
      <c r="AI282" s="44" t="s">
        <v>270</v>
      </c>
      <c r="AJ282" s="23">
        <f>IF(AT276="","",AT276)</f>
        <v>15</v>
      </c>
      <c r="AK282" s="25" t="str">
        <f t="shared" si="73"/>
        <v>-</v>
      </c>
      <c r="AL282" s="157">
        <f>IF(AR276="","",AR276)</f>
        <v>11</v>
      </c>
      <c r="AM282" s="354" t="str">
        <f>IF(AU276="","",IF(AU276="○","×",IF(AU276="×","○")))</f>
        <v>○</v>
      </c>
      <c r="AN282" s="22">
        <f>IF(AT279="","",AT279)</f>
        <v>15</v>
      </c>
      <c r="AO282" s="9" t="str">
        <f t="shared" ref="AO282:AO287" si="75">IF(AN282="","","-")</f>
        <v>-</v>
      </c>
      <c r="AP282" s="157">
        <f>IF(AR279="","",AR279)</f>
        <v>5</v>
      </c>
      <c r="AQ282" s="354" t="str">
        <f>IF(AU279="","",IF(AU279="○","×",IF(AU279="×","○")))</f>
        <v>○</v>
      </c>
      <c r="AR282" s="357"/>
      <c r="AS282" s="358"/>
      <c r="AT282" s="358"/>
      <c r="AU282" s="359"/>
      <c r="AV282" s="33">
        <v>15</v>
      </c>
      <c r="AW282" s="9" t="str">
        <f t="shared" si="71"/>
        <v>-</v>
      </c>
      <c r="AX282" s="32">
        <v>11</v>
      </c>
      <c r="AY282" s="369" t="str">
        <f>IF(AV282&lt;&gt;"",IF(AV282&gt;AX282,IF(AV283&gt;AX283,"○",IF(AV284&gt;AX284,"○","×")),IF(AV283&gt;AX283,IF(AV284&gt;AX284,"○","×"),"×")),"")</f>
        <v>○</v>
      </c>
      <c r="AZ282" s="362" t="s">
        <v>289</v>
      </c>
      <c r="BA282" s="363"/>
      <c r="BB282" s="363"/>
      <c r="BC282" s="364"/>
      <c r="BD282" s="1"/>
      <c r="BE282" s="18"/>
      <c r="BF282" s="17"/>
      <c r="BG282" s="18"/>
      <c r="BH282" s="17"/>
      <c r="BI282" s="16"/>
      <c r="BJ282" s="17"/>
      <c r="BK282" s="17"/>
      <c r="BL282" s="16"/>
    </row>
    <row r="283" spans="2:64" ht="10.5" customHeight="1" x14ac:dyDescent="0.15">
      <c r="B283" s="43" t="s">
        <v>256</v>
      </c>
      <c r="C283" s="44" t="s">
        <v>270</v>
      </c>
      <c r="D283" s="23">
        <f>IF(N277="","",N277)</f>
        <v>11</v>
      </c>
      <c r="E283" s="9" t="str">
        <f t="shared" si="72"/>
        <v>-</v>
      </c>
      <c r="F283" s="157">
        <f>IF(L277="","",L277)</f>
        <v>15</v>
      </c>
      <c r="G283" s="355" t="str">
        <f>IF(I280="","",I280)</f>
        <v/>
      </c>
      <c r="H283" s="22">
        <f>IF(N280="","",N280)</f>
        <v>10</v>
      </c>
      <c r="I283" s="9" t="str">
        <f t="shared" si="74"/>
        <v>-</v>
      </c>
      <c r="J283" s="157">
        <f>IF(L280="","",L280)</f>
        <v>15</v>
      </c>
      <c r="K283" s="355" t="str">
        <f>IF(M280="","",M280)</f>
        <v>-</v>
      </c>
      <c r="L283" s="360"/>
      <c r="M283" s="343"/>
      <c r="N283" s="343"/>
      <c r="O283" s="344"/>
      <c r="P283" s="33">
        <v>14</v>
      </c>
      <c r="Q283" s="9" t="str">
        <f t="shared" si="69"/>
        <v>-</v>
      </c>
      <c r="R283" s="32">
        <v>5</v>
      </c>
      <c r="S283" s="369"/>
      <c r="T283" s="351"/>
      <c r="U283" s="352"/>
      <c r="V283" s="352"/>
      <c r="W283" s="353"/>
      <c r="X283" s="1"/>
      <c r="Y283" s="18">
        <f>COUNTIF(D282:S284,"○")</f>
        <v>1</v>
      </c>
      <c r="Z283" s="17">
        <f>COUNTIF(D282:S284,"×")</f>
        <v>2</v>
      </c>
      <c r="AA283" s="14">
        <f>(IF((D282&gt;F282),1,0))+(IF((D283&gt;F283),1,0))+(IF((D284&gt;F284),1,0))+(IF((H282&gt;J282),1,0))+(IF((H283&gt;J283),1,0))+(IF((H284&gt;J284),1,0))+(IF((L282&gt;N282),1,0))+(IF((L283&gt;N283),1,0))+(IF((L284&gt;N284),1,0))+(IF((P282&gt;R282),1,0))+(IF((P283&gt;R283),1,0))+(IF((P284&gt;R284),1,0))</f>
        <v>3</v>
      </c>
      <c r="AB283" s="6">
        <f>(IF((D282&lt;F282),1,0))+(IF((D283&lt;F283),1,0))+(IF((D284&lt;F284),1,0))+(IF((H282&lt;J282),1,0))+(IF((H283&lt;J283),1,0))+(IF((H284&lt;J284),1,0))+(IF((L282&lt;N282),1,0))+(IF((L283&lt;N283),1,0))+(IF((L284&lt;N284),1,0))+(IF((P282&lt;R282),1,0))+(IF((P283&lt;R283),1,0))+(IF((P284&lt;R284),1,0))</f>
        <v>4</v>
      </c>
      <c r="AC283" s="13">
        <f>AA283-AB283</f>
        <v>-1</v>
      </c>
      <c r="AD283" s="17">
        <f>SUM(D282:D284,H282:H284,L282:L284,P282:P284)</f>
        <v>85</v>
      </c>
      <c r="AE283" s="17">
        <f>SUM(F282:F284,J282:J284,N282:N284,R282:R284)</f>
        <v>90</v>
      </c>
      <c r="AF283" s="16">
        <f>AD283-AE283</f>
        <v>-5</v>
      </c>
      <c r="AH283" s="43" t="s">
        <v>253</v>
      </c>
      <c r="AI283" s="44" t="s">
        <v>270</v>
      </c>
      <c r="AJ283" s="23">
        <f>IF(AT277="","",AT277)</f>
        <v>11</v>
      </c>
      <c r="AK283" s="9" t="str">
        <f t="shared" si="73"/>
        <v>-</v>
      </c>
      <c r="AL283" s="157">
        <f>IF(AR277="","",AR277)</f>
        <v>15</v>
      </c>
      <c r="AM283" s="355" t="str">
        <f>IF(AO280="","",AO280)</f>
        <v/>
      </c>
      <c r="AN283" s="22">
        <f>IF(AT280="","",AT280)</f>
        <v>10</v>
      </c>
      <c r="AO283" s="9" t="str">
        <f t="shared" si="75"/>
        <v>-</v>
      </c>
      <c r="AP283" s="157">
        <f>IF(AR280="","",AR280)</f>
        <v>15</v>
      </c>
      <c r="AQ283" s="355" t="str">
        <f>IF(AS280="","",AS280)</f>
        <v>-</v>
      </c>
      <c r="AR283" s="360"/>
      <c r="AS283" s="343"/>
      <c r="AT283" s="343"/>
      <c r="AU283" s="344"/>
      <c r="AV283" s="33">
        <v>15</v>
      </c>
      <c r="AW283" s="9" t="str">
        <f t="shared" si="71"/>
        <v>-</v>
      </c>
      <c r="AX283" s="32">
        <v>12</v>
      </c>
      <c r="AY283" s="369"/>
      <c r="AZ283" s="351"/>
      <c r="BA283" s="352"/>
      <c r="BB283" s="352"/>
      <c r="BC283" s="353"/>
      <c r="BD283" s="1"/>
      <c r="BE283" s="18">
        <f>COUNTIF(AJ282:AY284,"○")</f>
        <v>3</v>
      </c>
      <c r="BF283" s="17">
        <f>COUNTIF(AJ282:AY284,"×")</f>
        <v>0</v>
      </c>
      <c r="BG283" s="14">
        <f>(IF((AJ282&gt;AL282),1,0))+(IF((AJ283&gt;AL283),1,0))+(IF((AJ284&gt;AL284),1,0))+(IF((AN282&gt;AP282),1,0))+(IF((AN283&gt;AP283),1,0))+(IF((AN284&gt;AP284),1,0))+(IF((AR282&gt;AT282),1,0))+(IF((AR283&gt;AT283),1,0))+(IF((AR284&gt;AT284),1,0))+(IF((AV282&gt;AX282),1,0))+(IF((AV283&gt;AX283),1,0))+(IF((AV284&gt;AX284),1,0))</f>
        <v>6</v>
      </c>
      <c r="BH283" s="6">
        <f>(IF((AJ282&lt;AL282),1,0))+(IF((AJ283&lt;AL283),1,0))+(IF((AJ284&lt;AL284),1,0))+(IF((AN282&lt;AP282),1,0))+(IF((AN283&lt;AP283),1,0))+(IF((AN284&lt;AP284),1,0))+(IF((AR282&lt;AT282),1,0))+(IF((AR283&lt;AT283),1,0))+(IF((AR284&lt;AT284),1,0))+(IF((AV282&lt;AX282),1,0))+(IF((AV283&lt;AX283),1,0))+(IF((AV284&lt;AX284),1,0))</f>
        <v>2</v>
      </c>
      <c r="BI283" s="13">
        <f>BG283-BH283</f>
        <v>4</v>
      </c>
      <c r="BJ283" s="17">
        <f>SUM(AJ282:AJ284,AN282:AN284,AR282:AR284,AV282:AV284)</f>
        <v>111</v>
      </c>
      <c r="BK283" s="17">
        <f>SUM(AL282:AL284,AP282:AP284,AT282:AT284,AX282:AX284)</f>
        <v>94</v>
      </c>
      <c r="BL283" s="16">
        <f>BJ283-BK283</f>
        <v>17</v>
      </c>
    </row>
    <row r="284" spans="2:64" ht="10.5" customHeight="1" x14ac:dyDescent="0.15">
      <c r="B284" s="47"/>
      <c r="C284" s="83"/>
      <c r="D284" s="31">
        <f>IF(N278="","",N278)</f>
        <v>11</v>
      </c>
      <c r="E284" s="30" t="str">
        <f t="shared" si="72"/>
        <v>-</v>
      </c>
      <c r="F284" s="28">
        <f>IF(L278="","",L278)</f>
        <v>15</v>
      </c>
      <c r="G284" s="356" t="str">
        <f>IF(I281="","",I281)</f>
        <v/>
      </c>
      <c r="H284" s="29" t="str">
        <f>IF(N281="","",N281)</f>
        <v/>
      </c>
      <c r="I284" s="9" t="str">
        <f t="shared" si="74"/>
        <v/>
      </c>
      <c r="J284" s="28" t="str">
        <f>IF(L281="","",L281)</f>
        <v/>
      </c>
      <c r="K284" s="356" t="str">
        <f>IF(M281="","",M281)</f>
        <v/>
      </c>
      <c r="L284" s="361"/>
      <c r="M284" s="346"/>
      <c r="N284" s="346"/>
      <c r="O284" s="347"/>
      <c r="P284" s="27"/>
      <c r="Q284" s="9" t="str">
        <f t="shared" si="69"/>
        <v/>
      </c>
      <c r="R284" s="26"/>
      <c r="S284" s="370"/>
      <c r="T284" s="248">
        <f>Y283</f>
        <v>1</v>
      </c>
      <c r="U284" s="249" t="s">
        <v>2</v>
      </c>
      <c r="V284" s="249">
        <f>Z283</f>
        <v>2</v>
      </c>
      <c r="W284" s="250" t="s">
        <v>1</v>
      </c>
      <c r="X284" s="1"/>
      <c r="Y284" s="18"/>
      <c r="Z284" s="17"/>
      <c r="AA284" s="18"/>
      <c r="AB284" s="17"/>
      <c r="AC284" s="16"/>
      <c r="AD284" s="17"/>
      <c r="AE284" s="17"/>
      <c r="AF284" s="16"/>
      <c r="AH284" s="47"/>
      <c r="AI284" s="83"/>
      <c r="AJ284" s="31">
        <f>IF(AT278="","",AT278)</f>
        <v>15</v>
      </c>
      <c r="AK284" s="30" t="str">
        <f t="shared" si="73"/>
        <v>-</v>
      </c>
      <c r="AL284" s="28">
        <f>IF(AR278="","",AR278)</f>
        <v>13</v>
      </c>
      <c r="AM284" s="356" t="str">
        <f>IF(AO281="","",AO281)</f>
        <v/>
      </c>
      <c r="AN284" s="29">
        <f>IF(AT281="","",AT281)</f>
        <v>15</v>
      </c>
      <c r="AO284" s="9" t="str">
        <f t="shared" si="75"/>
        <v>-</v>
      </c>
      <c r="AP284" s="28">
        <f>IF(AR281="","",AR281)</f>
        <v>12</v>
      </c>
      <c r="AQ284" s="356" t="str">
        <f>IF(AS281="","",AS281)</f>
        <v>-</v>
      </c>
      <c r="AR284" s="361"/>
      <c r="AS284" s="346"/>
      <c r="AT284" s="346"/>
      <c r="AU284" s="347"/>
      <c r="AV284" s="27"/>
      <c r="AW284" s="9" t="str">
        <f t="shared" si="71"/>
        <v/>
      </c>
      <c r="AX284" s="26"/>
      <c r="AY284" s="370"/>
      <c r="AZ284" s="248">
        <f>BE283</f>
        <v>3</v>
      </c>
      <c r="BA284" s="249" t="s">
        <v>2</v>
      </c>
      <c r="BB284" s="249">
        <f>BF283</f>
        <v>0</v>
      </c>
      <c r="BC284" s="250" t="s">
        <v>1</v>
      </c>
      <c r="BD284" s="1"/>
      <c r="BE284" s="18"/>
      <c r="BF284" s="17"/>
      <c r="BG284" s="18"/>
      <c r="BH284" s="17"/>
      <c r="BI284" s="16"/>
      <c r="BJ284" s="17"/>
      <c r="BK284" s="17"/>
      <c r="BL284" s="16"/>
    </row>
    <row r="285" spans="2:64" ht="10.5" customHeight="1" x14ac:dyDescent="0.15">
      <c r="B285" s="41" t="s">
        <v>230</v>
      </c>
      <c r="C285" s="42" t="s">
        <v>232</v>
      </c>
      <c r="D285" s="23">
        <f>IF(R276="","",R276)</f>
        <v>9</v>
      </c>
      <c r="E285" s="9" t="str">
        <f t="shared" si="72"/>
        <v>-</v>
      </c>
      <c r="F285" s="157">
        <f>IF(P276="","",P276)</f>
        <v>15</v>
      </c>
      <c r="G285" s="354" t="str">
        <f>IF(S276="","",IF(S276="○","×",IF(S276="×","○")))</f>
        <v>×</v>
      </c>
      <c r="H285" s="22">
        <f>IF(R279="","",R279)</f>
        <v>5</v>
      </c>
      <c r="I285" s="25" t="str">
        <f t="shared" si="74"/>
        <v>-</v>
      </c>
      <c r="J285" s="157">
        <f>IF(P279="","",P279)</f>
        <v>15</v>
      </c>
      <c r="K285" s="354" t="str">
        <f>IF(S279="","",IF(S279="○","×",IF(S279="×","○")))</f>
        <v>×</v>
      </c>
      <c r="L285" s="24">
        <f>IF(R282="","",R282)</f>
        <v>14</v>
      </c>
      <c r="M285" s="9" t="str">
        <f>IF(L285="","","-")</f>
        <v>-</v>
      </c>
      <c r="N285" s="156">
        <f>IF(P282="","",P282)</f>
        <v>15</v>
      </c>
      <c r="O285" s="354" t="str">
        <f>IF(S282="","",IF(S282="○","×",IF(S282="×","○")))</f>
        <v>×</v>
      </c>
      <c r="P285" s="357"/>
      <c r="Q285" s="358"/>
      <c r="R285" s="358"/>
      <c r="S285" s="394"/>
      <c r="T285" s="362" t="s">
        <v>291</v>
      </c>
      <c r="U285" s="363"/>
      <c r="V285" s="363"/>
      <c r="W285" s="364"/>
      <c r="X285" s="1"/>
      <c r="Y285" s="151"/>
      <c r="Z285" s="152"/>
      <c r="AA285" s="151"/>
      <c r="AB285" s="152"/>
      <c r="AC285" s="15"/>
      <c r="AD285" s="152"/>
      <c r="AE285" s="152"/>
      <c r="AF285" s="15"/>
      <c r="AH285" s="41" t="s">
        <v>236</v>
      </c>
      <c r="AI285" s="42" t="s">
        <v>238</v>
      </c>
      <c r="AJ285" s="23">
        <f>IF(AX276="","",AX276)</f>
        <v>14</v>
      </c>
      <c r="AK285" s="9" t="str">
        <f t="shared" si="73"/>
        <v>-</v>
      </c>
      <c r="AL285" s="157">
        <f>IF(AV276="","",AV276)</f>
        <v>15</v>
      </c>
      <c r="AM285" s="354" t="str">
        <f>IF(AY276="","",IF(AY276="○","×",IF(AY276="×","○")))</f>
        <v>×</v>
      </c>
      <c r="AN285" s="22">
        <f>IF(AX279="","",AX279)</f>
        <v>12</v>
      </c>
      <c r="AO285" s="25" t="str">
        <f t="shared" si="75"/>
        <v>-</v>
      </c>
      <c r="AP285" s="157">
        <f>IF(AV279="","",AV279)</f>
        <v>15</v>
      </c>
      <c r="AQ285" s="354" t="str">
        <f>IF(AY279="","",IF(AY279="○","×",IF(AY279="×","○")))</f>
        <v>×</v>
      </c>
      <c r="AR285" s="24">
        <f>IF(AX282="","",AX282)</f>
        <v>11</v>
      </c>
      <c r="AS285" s="9" t="str">
        <f>IF(AR285="","","-")</f>
        <v>-</v>
      </c>
      <c r="AT285" s="156">
        <f>IF(AV282="","",AV282)</f>
        <v>15</v>
      </c>
      <c r="AU285" s="354" t="str">
        <f>IF(AY282="","",IF(AY282="○","×",IF(AY282="×","○")))</f>
        <v>×</v>
      </c>
      <c r="AV285" s="357"/>
      <c r="AW285" s="358"/>
      <c r="AX285" s="358"/>
      <c r="AY285" s="394"/>
      <c r="AZ285" s="362" t="s">
        <v>291</v>
      </c>
      <c r="BA285" s="363"/>
      <c r="BB285" s="363"/>
      <c r="BC285" s="364"/>
      <c r="BD285" s="1"/>
      <c r="BE285" s="151"/>
      <c r="BF285" s="152"/>
      <c r="BG285" s="151"/>
      <c r="BH285" s="152"/>
      <c r="BI285" s="15"/>
      <c r="BJ285" s="152"/>
      <c r="BK285" s="152"/>
      <c r="BL285" s="15"/>
    </row>
    <row r="286" spans="2:64" ht="10.5" customHeight="1" x14ac:dyDescent="0.15">
      <c r="B286" s="43" t="s">
        <v>231</v>
      </c>
      <c r="C286" s="44" t="s">
        <v>232</v>
      </c>
      <c r="D286" s="23">
        <f>IF(R277="","",R277)</f>
        <v>7</v>
      </c>
      <c r="E286" s="9" t="str">
        <f t="shared" si="72"/>
        <v>-</v>
      </c>
      <c r="F286" s="157">
        <f>IF(P277="","",P277)</f>
        <v>15</v>
      </c>
      <c r="G286" s="355" t="str">
        <f>IF(I283="","",I283)</f>
        <v>-</v>
      </c>
      <c r="H286" s="22">
        <f>IF(R280="","",R280)</f>
        <v>5</v>
      </c>
      <c r="I286" s="9" t="str">
        <f t="shared" si="74"/>
        <v>-</v>
      </c>
      <c r="J286" s="157">
        <f>IF(P280="","",P280)</f>
        <v>15</v>
      </c>
      <c r="K286" s="355" t="str">
        <f>IF(M283="","",M283)</f>
        <v/>
      </c>
      <c r="L286" s="22">
        <f>IF(R283="","",R283)</f>
        <v>5</v>
      </c>
      <c r="M286" s="9" t="str">
        <f>IF(L286="","","-")</f>
        <v>-</v>
      </c>
      <c r="N286" s="157">
        <f>IF(P283="","",P283)</f>
        <v>14</v>
      </c>
      <c r="O286" s="355" t="str">
        <f>IF(Q283="","",Q283)</f>
        <v>-</v>
      </c>
      <c r="P286" s="360"/>
      <c r="Q286" s="343"/>
      <c r="R286" s="343"/>
      <c r="S286" s="395"/>
      <c r="T286" s="351"/>
      <c r="U286" s="352"/>
      <c r="V286" s="352"/>
      <c r="W286" s="353"/>
      <c r="X286" s="1"/>
      <c r="Y286" s="18">
        <f>COUNTIF(D285:S287,"○")</f>
        <v>0</v>
      </c>
      <c r="Z286" s="17">
        <f>COUNTIF(D285:S287,"×")</f>
        <v>3</v>
      </c>
      <c r="AA286" s="14">
        <f>(IF((D285&gt;F285),1,0))+(IF((D286&gt;F286),1,0))+(IF((D287&gt;F287),1,0))+(IF((H285&gt;J285),1,0))+(IF((H286&gt;J286),1,0))+(IF((H287&gt;J287),1,0))+(IF((L285&gt;N285),1,0))+(IF((L286&gt;N286),1,0))+(IF((L287&gt;N287),1,0))+(IF((P285&gt;R285),1,0))+(IF((P286&gt;R286),1,0))+(IF((P287&gt;R287),1,0))</f>
        <v>0</v>
      </c>
      <c r="AB286" s="6">
        <f>(IF((D285&lt;F285),1,0))+(IF((D286&lt;F286),1,0))+(IF((D287&lt;F287),1,0))+(IF((H285&lt;J285),1,0))+(IF((H286&lt;J286),1,0))+(IF((H287&lt;J287),1,0))+(IF((L285&lt;N285),1,0))+(IF((L286&lt;N286),1,0))+(IF((L287&lt;N287),1,0))+(IF((P285&lt;R285),1,0))+(IF((P286&lt;R286),1,0))+(IF((P287&lt;R287),1,0))</f>
        <v>6</v>
      </c>
      <c r="AC286" s="13">
        <f>AA286-AB286</f>
        <v>-6</v>
      </c>
      <c r="AD286" s="17">
        <f>SUM(D285:D287,H285:H287,L285:L287,P285:P287)</f>
        <v>45</v>
      </c>
      <c r="AE286" s="17">
        <f>SUM(F285:F287,J285:J287,N285:N287,R285:R287)</f>
        <v>89</v>
      </c>
      <c r="AF286" s="16">
        <f>AD286-AE286</f>
        <v>-44</v>
      </c>
      <c r="AH286" s="43" t="s">
        <v>237</v>
      </c>
      <c r="AI286" s="44" t="s">
        <v>239</v>
      </c>
      <c r="AJ286" s="23">
        <f>IF(AX277="","",AX277)</f>
        <v>10</v>
      </c>
      <c r="AK286" s="9" t="str">
        <f t="shared" si="73"/>
        <v>-</v>
      </c>
      <c r="AL286" s="157">
        <f>IF(AV277="","",AV277)</f>
        <v>15</v>
      </c>
      <c r="AM286" s="355" t="str">
        <f>IF(AO283="","",AO283)</f>
        <v>-</v>
      </c>
      <c r="AN286" s="22">
        <f>IF(AX280="","",AX280)</f>
        <v>15</v>
      </c>
      <c r="AO286" s="9" t="str">
        <f t="shared" si="75"/>
        <v>-</v>
      </c>
      <c r="AP286" s="157">
        <f>IF(AV280="","",AV280)</f>
        <v>9</v>
      </c>
      <c r="AQ286" s="355" t="str">
        <f>IF(AS283="","",AS283)</f>
        <v/>
      </c>
      <c r="AR286" s="22">
        <f>IF(AX283="","",AX283)</f>
        <v>12</v>
      </c>
      <c r="AS286" s="9" t="str">
        <f>IF(AR286="","","-")</f>
        <v>-</v>
      </c>
      <c r="AT286" s="157">
        <f>IF(AV283="","",AV283)</f>
        <v>15</v>
      </c>
      <c r="AU286" s="355" t="str">
        <f>IF(AW283="","",AW283)</f>
        <v>-</v>
      </c>
      <c r="AV286" s="360"/>
      <c r="AW286" s="343"/>
      <c r="AX286" s="343"/>
      <c r="AY286" s="395"/>
      <c r="AZ286" s="351"/>
      <c r="BA286" s="352"/>
      <c r="BB286" s="352"/>
      <c r="BC286" s="353"/>
      <c r="BD286" s="1"/>
      <c r="BE286" s="18">
        <f>COUNTIF(AJ285:AY287,"○")</f>
        <v>0</v>
      </c>
      <c r="BF286" s="17">
        <f>COUNTIF(AJ285:AY287,"×")</f>
        <v>3</v>
      </c>
      <c r="BG286" s="14">
        <f>(IF((AJ285&gt;AL285),1,0))+(IF((AJ286&gt;AL286),1,0))+(IF((AJ287&gt;AL287),1,0))+(IF((AN285&gt;AP285),1,0))+(IF((AN286&gt;AP286),1,0))+(IF((AN287&gt;AP287),1,0))+(IF((AR285&gt;AT285),1,0))+(IF((AR286&gt;AT286),1,0))+(IF((AR287&gt;AT287),1,0))+(IF((AV285&gt;AX285),1,0))+(IF((AV286&gt;AX286),1,0))+(IF((AV287&gt;AX287),1,0))</f>
        <v>1</v>
      </c>
      <c r="BH286" s="6">
        <f>(IF((AJ285&lt;AL285),1,0))+(IF((AJ286&lt;AL286),1,0))+(IF((AJ287&lt;AL287),1,0))+(IF((AN285&lt;AP285),1,0))+(IF((AN286&lt;AP286),1,0))+(IF((AN287&lt;AP287),1,0))+(IF((AR285&lt;AT285),1,0))+(IF((AR286&lt;AT286),1,0))+(IF((AR287&lt;AT287),1,0))+(IF((AV285&lt;AX285),1,0))+(IF((AV286&lt;AX286),1,0))+(IF((AV287&lt;AX287),1,0))</f>
        <v>6</v>
      </c>
      <c r="BI286" s="13">
        <f>BG286-BH286</f>
        <v>-5</v>
      </c>
      <c r="BJ286" s="17">
        <f>SUM(AJ285:AJ287,AN285:AN287,AR285:AR287,AV285:AV287)</f>
        <v>86</v>
      </c>
      <c r="BK286" s="17">
        <f>SUM(AL285:AL287,AP285:AP287,AT285:AT287,AX285:AX287)</f>
        <v>99</v>
      </c>
      <c r="BL286" s="16">
        <f>BJ286-BK286</f>
        <v>-13</v>
      </c>
    </row>
    <row r="287" spans="2:64" ht="10.5" customHeight="1" thickBot="1" x14ac:dyDescent="0.2">
      <c r="B287" s="45"/>
      <c r="C287" s="46"/>
      <c r="D287" s="21" t="str">
        <f>IF(R278="","",R278)</f>
        <v/>
      </c>
      <c r="E287" s="19" t="str">
        <f t="shared" si="72"/>
        <v/>
      </c>
      <c r="F287" s="158" t="str">
        <f>IF(P278="","",P278)</f>
        <v/>
      </c>
      <c r="G287" s="402" t="str">
        <f>IF(I284="","",I284)</f>
        <v/>
      </c>
      <c r="H287" s="20" t="str">
        <f>IF(R281="","",R281)</f>
        <v/>
      </c>
      <c r="I287" s="19" t="str">
        <f t="shared" si="74"/>
        <v/>
      </c>
      <c r="J287" s="158" t="str">
        <f>IF(P281="","",P281)</f>
        <v/>
      </c>
      <c r="K287" s="402" t="str">
        <f>IF(M284="","",M284)</f>
        <v/>
      </c>
      <c r="L287" s="20" t="str">
        <f>IF(R284="","",R284)</f>
        <v/>
      </c>
      <c r="M287" s="19" t="str">
        <f>IF(L287="","","-")</f>
        <v/>
      </c>
      <c r="N287" s="158" t="str">
        <f>IF(P284="","",P284)</f>
        <v/>
      </c>
      <c r="O287" s="402" t="str">
        <f>IF(Q284="","",Q284)</f>
        <v/>
      </c>
      <c r="P287" s="396"/>
      <c r="Q287" s="397"/>
      <c r="R287" s="397"/>
      <c r="S287" s="398"/>
      <c r="T287" s="254">
        <f>Y286</f>
        <v>0</v>
      </c>
      <c r="U287" s="255" t="s">
        <v>2</v>
      </c>
      <c r="V287" s="255">
        <f>Z286</f>
        <v>3</v>
      </c>
      <c r="W287" s="256" t="s">
        <v>1</v>
      </c>
      <c r="X287" s="1"/>
      <c r="Y287" s="12"/>
      <c r="Z287" s="11"/>
      <c r="AA287" s="12"/>
      <c r="AB287" s="11"/>
      <c r="AC287" s="10"/>
      <c r="AD287" s="11"/>
      <c r="AE287" s="11"/>
      <c r="AF287" s="10"/>
      <c r="AH287" s="45"/>
      <c r="AI287" s="46"/>
      <c r="AJ287" s="21" t="str">
        <f>IF(AX278="","",AX278)</f>
        <v/>
      </c>
      <c r="AK287" s="19" t="str">
        <f t="shared" si="73"/>
        <v/>
      </c>
      <c r="AL287" s="158" t="str">
        <f>IF(AV278="","",AV278)</f>
        <v/>
      </c>
      <c r="AM287" s="402" t="str">
        <f>IF(AO284="","",AO284)</f>
        <v>-</v>
      </c>
      <c r="AN287" s="20">
        <f>IF(AX281="","",AX281)</f>
        <v>12</v>
      </c>
      <c r="AO287" s="19" t="str">
        <f t="shared" si="75"/>
        <v>-</v>
      </c>
      <c r="AP287" s="158">
        <f>IF(AV281="","",AV281)</f>
        <v>15</v>
      </c>
      <c r="AQ287" s="402" t="str">
        <f>IF(AS284="","",AS284)</f>
        <v/>
      </c>
      <c r="AR287" s="20" t="str">
        <f>IF(AX284="","",AX284)</f>
        <v/>
      </c>
      <c r="AS287" s="19" t="str">
        <f>IF(AR287="","","-")</f>
        <v/>
      </c>
      <c r="AT287" s="158" t="str">
        <f>IF(AV284="","",AV284)</f>
        <v/>
      </c>
      <c r="AU287" s="402" t="str">
        <f>IF(AW284="","",AW284)</f>
        <v/>
      </c>
      <c r="AV287" s="396"/>
      <c r="AW287" s="397"/>
      <c r="AX287" s="397"/>
      <c r="AY287" s="398"/>
      <c r="AZ287" s="5">
        <f>BE286</f>
        <v>0</v>
      </c>
      <c r="BA287" s="4" t="s">
        <v>2</v>
      </c>
      <c r="BB287" s="4">
        <f>BF286</f>
        <v>3</v>
      </c>
      <c r="BC287" s="3" t="s">
        <v>1</v>
      </c>
      <c r="BD287" s="1"/>
      <c r="BE287" s="12"/>
      <c r="BF287" s="11"/>
      <c r="BG287" s="12"/>
      <c r="BH287" s="11"/>
      <c r="BI287" s="10"/>
      <c r="BJ287" s="11"/>
      <c r="BK287" s="11"/>
      <c r="BL287" s="10"/>
    </row>
    <row r="288" spans="2:64" ht="10.5" customHeight="1" thickBot="1" x14ac:dyDescent="0.25"/>
    <row r="289" spans="2:32" ht="10.5" customHeight="1" x14ac:dyDescent="0.15">
      <c r="B289" s="407" t="s">
        <v>279</v>
      </c>
      <c r="C289" s="371"/>
      <c r="D289" s="375" t="str">
        <f>B291</f>
        <v>河村侑吾</v>
      </c>
      <c r="E289" s="376"/>
      <c r="F289" s="376"/>
      <c r="G289" s="377"/>
      <c r="H289" s="378" t="str">
        <f>B294</f>
        <v>森中保幸</v>
      </c>
      <c r="I289" s="376"/>
      <c r="J289" s="376"/>
      <c r="K289" s="377"/>
      <c r="L289" s="378" t="str">
        <f>B297</f>
        <v>真鍋匠眞</v>
      </c>
      <c r="M289" s="376"/>
      <c r="N289" s="376"/>
      <c r="O289" s="377"/>
      <c r="P289" s="378" t="str">
        <f>B300</f>
        <v>山中愁智</v>
      </c>
      <c r="Q289" s="376"/>
      <c r="R289" s="376"/>
      <c r="S289" s="379"/>
      <c r="T289" s="432" t="s">
        <v>4</v>
      </c>
      <c r="U289" s="433"/>
      <c r="V289" s="433"/>
      <c r="W289" s="434"/>
      <c r="X289" s="1"/>
      <c r="Y289" s="447" t="s">
        <v>23</v>
      </c>
      <c r="Z289" s="449"/>
      <c r="AA289" s="447" t="s">
        <v>22</v>
      </c>
      <c r="AB289" s="448"/>
      <c r="AC289" s="449"/>
      <c r="AD289" s="403" t="s">
        <v>21</v>
      </c>
      <c r="AE289" s="404"/>
      <c r="AF289" s="405"/>
    </row>
    <row r="290" spans="2:32" ht="10.5" customHeight="1" thickBot="1" x14ac:dyDescent="0.2">
      <c r="B290" s="430"/>
      <c r="C290" s="431"/>
      <c r="D290" s="383" t="str">
        <f>B292</f>
        <v>尾藤陽向</v>
      </c>
      <c r="E290" s="384"/>
      <c r="F290" s="384"/>
      <c r="G290" s="385"/>
      <c r="H290" s="386" t="str">
        <f>B295</f>
        <v>櫨井優衣</v>
      </c>
      <c r="I290" s="384"/>
      <c r="J290" s="384"/>
      <c r="K290" s="385"/>
      <c r="L290" s="386" t="str">
        <f>B298</f>
        <v>加地遥</v>
      </c>
      <c r="M290" s="384"/>
      <c r="N290" s="384"/>
      <c r="O290" s="385"/>
      <c r="P290" s="386" t="str">
        <f>B301</f>
        <v>山中杏浬</v>
      </c>
      <c r="Q290" s="384"/>
      <c r="R290" s="384"/>
      <c r="S290" s="387"/>
      <c r="T290" s="435" t="s">
        <v>3</v>
      </c>
      <c r="U290" s="436"/>
      <c r="V290" s="436"/>
      <c r="W290" s="437"/>
      <c r="X290" s="1"/>
      <c r="Y290" s="153" t="s">
        <v>20</v>
      </c>
      <c r="Z290" s="154" t="s">
        <v>1</v>
      </c>
      <c r="AA290" s="153" t="s">
        <v>24</v>
      </c>
      <c r="AB290" s="154" t="s">
        <v>19</v>
      </c>
      <c r="AC290" s="155" t="s">
        <v>18</v>
      </c>
      <c r="AD290" s="154" t="s">
        <v>24</v>
      </c>
      <c r="AE290" s="154" t="s">
        <v>19</v>
      </c>
      <c r="AF290" s="155" t="s">
        <v>18</v>
      </c>
    </row>
    <row r="291" spans="2:32" ht="10.5" customHeight="1" x14ac:dyDescent="0.15">
      <c r="B291" s="81" t="s">
        <v>264</v>
      </c>
      <c r="C291" s="82" t="s">
        <v>270</v>
      </c>
      <c r="D291" s="339"/>
      <c r="E291" s="340"/>
      <c r="F291" s="340"/>
      <c r="G291" s="341"/>
      <c r="H291" s="33">
        <v>15</v>
      </c>
      <c r="I291" s="9" t="str">
        <f>IF(H291="","","-")</f>
        <v>-</v>
      </c>
      <c r="J291" s="32">
        <v>9</v>
      </c>
      <c r="K291" s="388" t="str">
        <f>IF(H291&lt;&gt;"",IF(H291&gt;J291,IF(H292&gt;J292,"○",IF(H293&gt;J293,"○","×")),IF(H292&gt;J292,IF(H293&gt;J293,"○","×"),"×")),"")</f>
        <v>○</v>
      </c>
      <c r="L291" s="33">
        <v>15</v>
      </c>
      <c r="M291" s="35" t="str">
        <f t="shared" ref="M291:M296" si="76">IF(L291="","","-")</f>
        <v>-</v>
      </c>
      <c r="N291" s="37">
        <v>10</v>
      </c>
      <c r="O291" s="388" t="str">
        <f>IF(L291&lt;&gt;"",IF(L291&gt;N291,IF(L292&gt;N292,"○",IF(L293&gt;N293,"○","×")),IF(L292&gt;N292,IF(L293&gt;N293,"○","×"),"×")),"")</f>
        <v>○</v>
      </c>
      <c r="P291" s="36">
        <v>11</v>
      </c>
      <c r="Q291" s="35" t="str">
        <f t="shared" ref="Q291:Q299" si="77">IF(P291="","","-")</f>
        <v>-</v>
      </c>
      <c r="R291" s="32">
        <v>15</v>
      </c>
      <c r="S291" s="406" t="str">
        <f>IF(P291&lt;&gt;"",IF(P291&gt;R291,IF(P292&gt;R292,"○",IF(P293&gt;R293,"○","×")),IF(P292&gt;R292,IF(P293&gt;R293,"○","×"),"×")),"")</f>
        <v>×</v>
      </c>
      <c r="T291" s="348" t="s">
        <v>293</v>
      </c>
      <c r="U291" s="349"/>
      <c r="V291" s="349"/>
      <c r="W291" s="350"/>
      <c r="X291" s="1"/>
      <c r="Y291" s="18"/>
      <c r="Z291" s="17"/>
      <c r="AA291" s="151"/>
      <c r="AB291" s="152"/>
      <c r="AC291" s="15"/>
      <c r="AD291" s="17"/>
      <c r="AE291" s="17"/>
      <c r="AF291" s="16"/>
    </row>
    <row r="292" spans="2:32" ht="10.5" customHeight="1" x14ac:dyDescent="0.15">
      <c r="B292" s="79" t="s">
        <v>255</v>
      </c>
      <c r="C292" s="44" t="s">
        <v>270</v>
      </c>
      <c r="D292" s="342"/>
      <c r="E292" s="343"/>
      <c r="F292" s="343"/>
      <c r="G292" s="344"/>
      <c r="H292" s="33">
        <v>15</v>
      </c>
      <c r="I292" s="9" t="str">
        <f>IF(H292="","","-")</f>
        <v>-</v>
      </c>
      <c r="J292" s="34">
        <v>8</v>
      </c>
      <c r="K292" s="366"/>
      <c r="L292" s="33">
        <v>7</v>
      </c>
      <c r="M292" s="9" t="str">
        <f t="shared" si="76"/>
        <v>-</v>
      </c>
      <c r="N292" s="32">
        <v>15</v>
      </c>
      <c r="O292" s="366"/>
      <c r="P292" s="33">
        <v>15</v>
      </c>
      <c r="Q292" s="9" t="str">
        <f t="shared" si="77"/>
        <v>-</v>
      </c>
      <c r="R292" s="32">
        <v>11</v>
      </c>
      <c r="S292" s="369"/>
      <c r="T292" s="351"/>
      <c r="U292" s="352"/>
      <c r="V292" s="352"/>
      <c r="W292" s="353"/>
      <c r="X292" s="1"/>
      <c r="Y292" s="18">
        <f>COUNTIF(D291:S293,"○")</f>
        <v>2</v>
      </c>
      <c r="Z292" s="17">
        <f>COUNTIF(D291:S293,"×")</f>
        <v>1</v>
      </c>
      <c r="AA292" s="14">
        <f>(IF((D291&gt;F291),1,0))+(IF((D292&gt;F292),1,0))+(IF((D293&gt;F293),1,0))+(IF((H291&gt;J291),1,0))+(IF((H292&gt;J292),1,0))+(IF((H293&gt;J293),1,0))+(IF((L291&gt;N291),1,0))+(IF((L292&gt;N292),1,0))+(IF((L293&gt;N293),1,0))+(IF((P291&gt;R291),1,0))+(IF((P292&gt;R292),1,0))+(IF((P293&gt;R293),1,0))</f>
        <v>5</v>
      </c>
      <c r="AB292" s="6">
        <f>(IF((D291&lt;F291),1,0))+(IF((D292&lt;F292),1,0))+(IF((D293&lt;F293),1,0))+(IF((H291&lt;J291),1,0))+(IF((H292&lt;J292),1,0))+(IF((H293&lt;J293),1,0))+(IF((L291&lt;N291),1,0))+(IF((L292&lt;N292),1,0))+(IF((L293&lt;N293),1,0))+(IF((P291&lt;R291),1,0))+(IF((P292&lt;R292),1,0))+(IF((P293&lt;R293),1,0))</f>
        <v>3</v>
      </c>
      <c r="AC292" s="13">
        <f>AA292-AB292</f>
        <v>2</v>
      </c>
      <c r="AD292" s="17">
        <f>SUM(D291:D293,H291:H293,L291:L293,P291:P293)</f>
        <v>101</v>
      </c>
      <c r="AE292" s="17">
        <f>SUM(F291:F293,J291:J293,N291:N293,R291:R293)</f>
        <v>94</v>
      </c>
      <c r="AF292" s="16">
        <f>AD292-AE292</f>
        <v>7</v>
      </c>
    </row>
    <row r="293" spans="2:32" ht="10.5" customHeight="1" x14ac:dyDescent="0.15">
      <c r="B293" s="47"/>
      <c r="C293" s="48"/>
      <c r="D293" s="345"/>
      <c r="E293" s="346"/>
      <c r="F293" s="346"/>
      <c r="G293" s="347"/>
      <c r="H293" s="27"/>
      <c r="I293" s="9" t="str">
        <f>IF(H293="","","-")</f>
        <v/>
      </c>
      <c r="J293" s="26"/>
      <c r="K293" s="367"/>
      <c r="L293" s="27">
        <v>15</v>
      </c>
      <c r="M293" s="30" t="str">
        <f t="shared" si="76"/>
        <v>-</v>
      </c>
      <c r="N293" s="26">
        <v>11</v>
      </c>
      <c r="O293" s="366"/>
      <c r="P293" s="27">
        <v>8</v>
      </c>
      <c r="Q293" s="30" t="str">
        <f t="shared" si="77"/>
        <v>-</v>
      </c>
      <c r="R293" s="26">
        <v>15</v>
      </c>
      <c r="S293" s="369"/>
      <c r="T293" s="248">
        <f>Y292</f>
        <v>2</v>
      </c>
      <c r="U293" s="249" t="s">
        <v>2</v>
      </c>
      <c r="V293" s="249">
        <f>Z292</f>
        <v>1</v>
      </c>
      <c r="W293" s="250" t="s">
        <v>1</v>
      </c>
      <c r="X293" s="1"/>
      <c r="Y293" s="18"/>
      <c r="Z293" s="17"/>
      <c r="AA293" s="18"/>
      <c r="AB293" s="17"/>
      <c r="AC293" s="16"/>
      <c r="AD293" s="17"/>
      <c r="AE293" s="17"/>
      <c r="AF293" s="16"/>
    </row>
    <row r="294" spans="2:32" ht="10.5" customHeight="1" x14ac:dyDescent="0.15">
      <c r="B294" s="79" t="s">
        <v>240</v>
      </c>
      <c r="C294" s="42" t="s">
        <v>242</v>
      </c>
      <c r="D294" s="23">
        <f>IF(J291="","",J291)</f>
        <v>9</v>
      </c>
      <c r="E294" s="9" t="str">
        <f t="shared" ref="E294:E302" si="78">IF(D294="","","-")</f>
        <v>-</v>
      </c>
      <c r="F294" s="157">
        <f>IF(H291="","",H291)</f>
        <v>15</v>
      </c>
      <c r="G294" s="354" t="str">
        <f>IF(K291="","",IF(K291="○","×",IF(K291="×","○")))</f>
        <v>×</v>
      </c>
      <c r="H294" s="357"/>
      <c r="I294" s="358"/>
      <c r="J294" s="358"/>
      <c r="K294" s="359"/>
      <c r="L294" s="33">
        <v>11</v>
      </c>
      <c r="M294" s="9" t="str">
        <f t="shared" si="76"/>
        <v>-</v>
      </c>
      <c r="N294" s="32">
        <v>15</v>
      </c>
      <c r="O294" s="365" t="str">
        <f>IF(L294&lt;&gt;"",IF(L294&gt;N294,IF(L295&gt;N295,"○",IF(L296&gt;N296,"○","×")),IF(L295&gt;N295,IF(L296&gt;N296,"○","×"),"×")),"")</f>
        <v>×</v>
      </c>
      <c r="P294" s="33">
        <v>5</v>
      </c>
      <c r="Q294" s="9" t="str">
        <f t="shared" si="77"/>
        <v>-</v>
      </c>
      <c r="R294" s="32">
        <v>15</v>
      </c>
      <c r="S294" s="368" t="str">
        <f>IF(P294&lt;&gt;"",IF(P294&gt;R294,IF(P295&gt;R295,"○",IF(P296&gt;R296,"○","×")),IF(P295&gt;R295,IF(P296&gt;R296,"○","×"),"×")),"")</f>
        <v>×</v>
      </c>
      <c r="T294" s="362" t="s">
        <v>291</v>
      </c>
      <c r="U294" s="363"/>
      <c r="V294" s="363"/>
      <c r="W294" s="364"/>
      <c r="X294" s="1"/>
      <c r="Y294" s="151"/>
      <c r="Z294" s="152"/>
      <c r="AA294" s="151"/>
      <c r="AB294" s="152"/>
      <c r="AC294" s="15"/>
      <c r="AD294" s="152"/>
      <c r="AE294" s="152"/>
      <c r="AF294" s="15"/>
    </row>
    <row r="295" spans="2:32" ht="10.5" customHeight="1" x14ac:dyDescent="0.15">
      <c r="B295" s="79" t="s">
        <v>241</v>
      </c>
      <c r="C295" s="44" t="s">
        <v>242</v>
      </c>
      <c r="D295" s="23">
        <f>IF(J292="","",J292)</f>
        <v>8</v>
      </c>
      <c r="E295" s="9" t="str">
        <f t="shared" si="78"/>
        <v>-</v>
      </c>
      <c r="F295" s="157">
        <f>IF(H292="","",H292)</f>
        <v>15</v>
      </c>
      <c r="G295" s="355" t="str">
        <f>IF(I292="","",I292)</f>
        <v>-</v>
      </c>
      <c r="H295" s="360"/>
      <c r="I295" s="343"/>
      <c r="J295" s="343"/>
      <c r="K295" s="344"/>
      <c r="L295" s="33">
        <v>4</v>
      </c>
      <c r="M295" s="9" t="str">
        <f t="shared" si="76"/>
        <v>-</v>
      </c>
      <c r="N295" s="32">
        <v>15</v>
      </c>
      <c r="O295" s="366"/>
      <c r="P295" s="33">
        <v>10</v>
      </c>
      <c r="Q295" s="9" t="str">
        <f t="shared" si="77"/>
        <v>-</v>
      </c>
      <c r="R295" s="32">
        <v>15</v>
      </c>
      <c r="S295" s="369"/>
      <c r="T295" s="351"/>
      <c r="U295" s="352"/>
      <c r="V295" s="352"/>
      <c r="W295" s="353"/>
      <c r="X295" s="1"/>
      <c r="Y295" s="18">
        <f>COUNTIF(D294:S296,"○")</f>
        <v>0</v>
      </c>
      <c r="Z295" s="17">
        <f>COUNTIF(D294:S296,"×")</f>
        <v>3</v>
      </c>
      <c r="AA295" s="14">
        <f>(IF((D294&gt;F294),1,0))+(IF((D295&gt;F295),1,0))+(IF((D296&gt;F296),1,0))+(IF((H294&gt;J294),1,0))+(IF((H295&gt;J295),1,0))+(IF((H296&gt;J296),1,0))+(IF((L294&gt;N294),1,0))+(IF((L295&gt;N295),1,0))+(IF((L296&gt;N296),1,0))+(IF((P294&gt;R294),1,0))+(IF((P295&gt;R295),1,0))+(IF((P296&gt;R296),1,0))</f>
        <v>0</v>
      </c>
      <c r="AB295" s="6">
        <f>(IF((D294&lt;F294),1,0))+(IF((D295&lt;F295),1,0))+(IF((D296&lt;F296),1,0))+(IF((H294&lt;J294),1,0))+(IF((H295&lt;J295),1,0))+(IF((H296&lt;J296),1,0))+(IF((L294&lt;N294),1,0))+(IF((L295&lt;N295),1,0))+(IF((L296&lt;N296),1,0))+(IF((P294&lt;R294),1,0))+(IF((P295&lt;R295),1,0))+(IF((P296&lt;R296),1,0))</f>
        <v>6</v>
      </c>
      <c r="AC295" s="13">
        <f>AA295-AB295</f>
        <v>-6</v>
      </c>
      <c r="AD295" s="17">
        <f>SUM(D294:D296,H294:H296,L294:L296,P294:P296)</f>
        <v>47</v>
      </c>
      <c r="AE295" s="17">
        <f>SUM(F294:F296,J294:J296,N294:N296,R294:R296)</f>
        <v>90</v>
      </c>
      <c r="AF295" s="16">
        <f>AD295-AE295</f>
        <v>-43</v>
      </c>
    </row>
    <row r="296" spans="2:32" ht="10.5" customHeight="1" x14ac:dyDescent="0.15">
      <c r="B296" s="47"/>
      <c r="C296" s="48"/>
      <c r="D296" s="31" t="str">
        <f>IF(J293="","",J293)</f>
        <v/>
      </c>
      <c r="E296" s="9" t="str">
        <f t="shared" si="78"/>
        <v/>
      </c>
      <c r="F296" s="28" t="str">
        <f>IF(H293="","",H293)</f>
        <v/>
      </c>
      <c r="G296" s="356" t="str">
        <f>IF(I293="","",I293)</f>
        <v/>
      </c>
      <c r="H296" s="361"/>
      <c r="I296" s="346"/>
      <c r="J296" s="346"/>
      <c r="K296" s="347"/>
      <c r="L296" s="27"/>
      <c r="M296" s="9" t="str">
        <f t="shared" si="76"/>
        <v/>
      </c>
      <c r="N296" s="26"/>
      <c r="O296" s="367"/>
      <c r="P296" s="27"/>
      <c r="Q296" s="30" t="str">
        <f t="shared" si="77"/>
        <v/>
      </c>
      <c r="R296" s="26"/>
      <c r="S296" s="370"/>
      <c r="T296" s="248">
        <f>Y295</f>
        <v>0</v>
      </c>
      <c r="U296" s="249" t="s">
        <v>2</v>
      </c>
      <c r="V296" s="249">
        <f>Z295</f>
        <v>3</v>
      </c>
      <c r="W296" s="250" t="s">
        <v>1</v>
      </c>
      <c r="X296" s="1"/>
      <c r="Y296" s="12"/>
      <c r="Z296" s="11"/>
      <c r="AA296" s="12"/>
      <c r="AB296" s="11"/>
      <c r="AC296" s="10"/>
      <c r="AD296" s="11"/>
      <c r="AE296" s="11"/>
      <c r="AF296" s="10"/>
    </row>
    <row r="297" spans="2:32" ht="10.5" customHeight="1" x14ac:dyDescent="0.15">
      <c r="B297" s="43" t="s">
        <v>266</v>
      </c>
      <c r="C297" s="44" t="s">
        <v>270</v>
      </c>
      <c r="D297" s="23">
        <f>IF(N291="","",N291)</f>
        <v>10</v>
      </c>
      <c r="E297" s="25" t="str">
        <f t="shared" si="78"/>
        <v>-</v>
      </c>
      <c r="F297" s="157">
        <f>IF(L291="","",L291)</f>
        <v>15</v>
      </c>
      <c r="G297" s="354" t="str">
        <f>IF(O291="","",IF(O291="○","×",IF(O291="×","○")))</f>
        <v>×</v>
      </c>
      <c r="H297" s="22">
        <f>IF(N294="","",N294)</f>
        <v>15</v>
      </c>
      <c r="I297" s="9" t="str">
        <f t="shared" ref="I297:I302" si="79">IF(H297="","","-")</f>
        <v>-</v>
      </c>
      <c r="J297" s="157">
        <f>IF(L294="","",L294)</f>
        <v>11</v>
      </c>
      <c r="K297" s="354" t="str">
        <f>IF(O294="","",IF(O294="○","×",IF(O294="×","○")))</f>
        <v>○</v>
      </c>
      <c r="L297" s="357"/>
      <c r="M297" s="358"/>
      <c r="N297" s="358"/>
      <c r="O297" s="359"/>
      <c r="P297" s="33">
        <v>15</v>
      </c>
      <c r="Q297" s="9" t="str">
        <f t="shared" si="77"/>
        <v>-</v>
      </c>
      <c r="R297" s="32">
        <v>13</v>
      </c>
      <c r="S297" s="369" t="str">
        <f>IF(P297&lt;&gt;"",IF(P297&gt;R297,IF(P298&gt;R298,"○",IF(P299&gt;R299,"○","×")),IF(P298&gt;R298,IF(P299&gt;R299,"○","×"),"×")),"")</f>
        <v>○</v>
      </c>
      <c r="T297" s="362" t="s">
        <v>289</v>
      </c>
      <c r="U297" s="363"/>
      <c r="V297" s="363"/>
      <c r="W297" s="364"/>
      <c r="X297" s="1"/>
      <c r="Y297" s="18"/>
      <c r="Z297" s="17"/>
      <c r="AA297" s="18"/>
      <c r="AB297" s="17"/>
      <c r="AC297" s="16"/>
      <c r="AD297" s="17"/>
      <c r="AE297" s="17"/>
      <c r="AF297" s="16"/>
    </row>
    <row r="298" spans="2:32" ht="10.5" customHeight="1" x14ac:dyDescent="0.15">
      <c r="B298" s="43" t="s">
        <v>257</v>
      </c>
      <c r="C298" s="44" t="s">
        <v>270</v>
      </c>
      <c r="D298" s="23">
        <f>IF(N292="","",N292)</f>
        <v>15</v>
      </c>
      <c r="E298" s="9" t="str">
        <f t="shared" si="78"/>
        <v>-</v>
      </c>
      <c r="F298" s="157">
        <f>IF(L292="","",L292)</f>
        <v>7</v>
      </c>
      <c r="G298" s="355" t="str">
        <f>IF(I295="","",I295)</f>
        <v/>
      </c>
      <c r="H298" s="22">
        <f>IF(N295="","",N295)</f>
        <v>15</v>
      </c>
      <c r="I298" s="9" t="str">
        <f t="shared" si="79"/>
        <v>-</v>
      </c>
      <c r="J298" s="157">
        <f>IF(L295="","",L295)</f>
        <v>4</v>
      </c>
      <c r="K298" s="355" t="str">
        <f>IF(M295="","",M295)</f>
        <v>-</v>
      </c>
      <c r="L298" s="360"/>
      <c r="M298" s="343"/>
      <c r="N298" s="343"/>
      <c r="O298" s="344"/>
      <c r="P298" s="33">
        <v>12</v>
      </c>
      <c r="Q298" s="9" t="str">
        <f t="shared" si="77"/>
        <v>-</v>
      </c>
      <c r="R298" s="32">
        <v>15</v>
      </c>
      <c r="S298" s="369"/>
      <c r="T298" s="351"/>
      <c r="U298" s="352"/>
      <c r="V298" s="352"/>
      <c r="W298" s="353"/>
      <c r="X298" s="1"/>
      <c r="Y298" s="18">
        <f>COUNTIF(D297:S299,"○")</f>
        <v>2</v>
      </c>
      <c r="Z298" s="17">
        <f>COUNTIF(D297:S299,"×")</f>
        <v>1</v>
      </c>
      <c r="AA298" s="14">
        <f>(IF((D297&gt;F297),1,0))+(IF((D298&gt;F298),1,0))+(IF((D299&gt;F299),1,0))+(IF((H297&gt;J297),1,0))+(IF((H298&gt;J298),1,0))+(IF((H299&gt;J299),1,0))+(IF((L297&gt;N297),1,0))+(IF((L298&gt;N298),1,0))+(IF((L299&gt;N299),1,0))+(IF((P297&gt;R297),1,0))+(IF((P298&gt;R298),1,0))+(IF((P299&gt;R299),1,0))</f>
        <v>5</v>
      </c>
      <c r="AB298" s="6">
        <f>(IF((D297&lt;F297),1,0))+(IF((D298&lt;F298),1,0))+(IF((D299&lt;F299),1,0))+(IF((H297&lt;J297),1,0))+(IF((H298&lt;J298),1,0))+(IF((H299&lt;J299),1,0))+(IF((L297&lt;N297),1,0))+(IF((L298&lt;N298),1,0))+(IF((L299&lt;N299),1,0))+(IF((P297&lt;R297),1,0))+(IF((P298&lt;R298),1,0))+(IF((P299&lt;R299),1,0))</f>
        <v>3</v>
      </c>
      <c r="AC298" s="13">
        <f>AA298-AB298</f>
        <v>2</v>
      </c>
      <c r="AD298" s="17">
        <f>SUM(D297:D299,H297:H299,L297:L299,P297:P299)</f>
        <v>108</v>
      </c>
      <c r="AE298" s="17">
        <f>SUM(F297:F299,J297:J299,N297:N299,R297:R299)</f>
        <v>88</v>
      </c>
      <c r="AF298" s="16">
        <f>AD298-AE298</f>
        <v>20</v>
      </c>
    </row>
    <row r="299" spans="2:32" ht="10.5" customHeight="1" x14ac:dyDescent="0.15">
      <c r="B299" s="47"/>
      <c r="C299" s="83"/>
      <c r="D299" s="31">
        <f>IF(N293="","",N293)</f>
        <v>11</v>
      </c>
      <c r="E299" s="30" t="str">
        <f t="shared" si="78"/>
        <v>-</v>
      </c>
      <c r="F299" s="28">
        <f>IF(L293="","",L293)</f>
        <v>15</v>
      </c>
      <c r="G299" s="356" t="str">
        <f>IF(I296="","",I296)</f>
        <v/>
      </c>
      <c r="H299" s="29" t="str">
        <f>IF(N296="","",N296)</f>
        <v/>
      </c>
      <c r="I299" s="9" t="str">
        <f t="shared" si="79"/>
        <v/>
      </c>
      <c r="J299" s="28" t="str">
        <f>IF(L296="","",L296)</f>
        <v/>
      </c>
      <c r="K299" s="356" t="str">
        <f>IF(M296="","",M296)</f>
        <v/>
      </c>
      <c r="L299" s="361"/>
      <c r="M299" s="346"/>
      <c r="N299" s="346"/>
      <c r="O299" s="347"/>
      <c r="P299" s="27">
        <v>15</v>
      </c>
      <c r="Q299" s="9" t="str">
        <f t="shared" si="77"/>
        <v>-</v>
      </c>
      <c r="R299" s="26">
        <v>8</v>
      </c>
      <c r="S299" s="370"/>
      <c r="T299" s="248">
        <f>Y298</f>
        <v>2</v>
      </c>
      <c r="U299" s="249" t="s">
        <v>2</v>
      </c>
      <c r="V299" s="249">
        <f>Z298</f>
        <v>1</v>
      </c>
      <c r="W299" s="250" t="s">
        <v>1</v>
      </c>
      <c r="X299" s="1"/>
      <c r="Y299" s="18"/>
      <c r="Z299" s="17"/>
      <c r="AA299" s="18"/>
      <c r="AB299" s="17"/>
      <c r="AC299" s="16"/>
      <c r="AD299" s="17"/>
      <c r="AE299" s="17"/>
      <c r="AF299" s="16"/>
    </row>
    <row r="300" spans="2:32" ht="10.5" customHeight="1" x14ac:dyDescent="0.15">
      <c r="B300" s="41" t="s">
        <v>262</v>
      </c>
      <c r="C300" s="42" t="s">
        <v>270</v>
      </c>
      <c r="D300" s="23">
        <f>IF(R291="","",R291)</f>
        <v>15</v>
      </c>
      <c r="E300" s="9" t="str">
        <f t="shared" si="78"/>
        <v>-</v>
      </c>
      <c r="F300" s="157">
        <f>IF(P291="","",P291)</f>
        <v>11</v>
      </c>
      <c r="G300" s="354" t="str">
        <f>IF(S291="","",IF(S291="○","×",IF(S291="×","○")))</f>
        <v>○</v>
      </c>
      <c r="H300" s="22">
        <f>IF(R294="","",R294)</f>
        <v>15</v>
      </c>
      <c r="I300" s="25" t="str">
        <f t="shared" si="79"/>
        <v>-</v>
      </c>
      <c r="J300" s="157">
        <f>IF(P294="","",P294)</f>
        <v>5</v>
      </c>
      <c r="K300" s="354" t="str">
        <f>IF(S294="","",IF(S294="○","×",IF(S294="×","○")))</f>
        <v>○</v>
      </c>
      <c r="L300" s="24">
        <f>IF(R297="","",R297)</f>
        <v>13</v>
      </c>
      <c r="M300" s="9" t="str">
        <f>IF(L300="","","-")</f>
        <v>-</v>
      </c>
      <c r="N300" s="156">
        <f>IF(P297="","",P297)</f>
        <v>15</v>
      </c>
      <c r="O300" s="354" t="str">
        <f>IF(S297="","",IF(S297="○","×",IF(S297="×","○")))</f>
        <v>×</v>
      </c>
      <c r="P300" s="357"/>
      <c r="Q300" s="358"/>
      <c r="R300" s="358"/>
      <c r="S300" s="394"/>
      <c r="T300" s="362" t="s">
        <v>290</v>
      </c>
      <c r="U300" s="363"/>
      <c r="V300" s="363"/>
      <c r="W300" s="364"/>
      <c r="X300" s="1"/>
      <c r="Y300" s="151"/>
      <c r="Z300" s="152"/>
      <c r="AA300" s="151"/>
      <c r="AB300" s="152"/>
      <c r="AC300" s="15"/>
      <c r="AD300" s="152"/>
      <c r="AE300" s="152"/>
      <c r="AF300" s="15"/>
    </row>
    <row r="301" spans="2:32" ht="10.5" customHeight="1" x14ac:dyDescent="0.15">
      <c r="B301" s="43" t="s">
        <v>263</v>
      </c>
      <c r="C301" s="44" t="s">
        <v>271</v>
      </c>
      <c r="D301" s="23">
        <f>IF(R292="","",R292)</f>
        <v>11</v>
      </c>
      <c r="E301" s="9" t="str">
        <f t="shared" si="78"/>
        <v>-</v>
      </c>
      <c r="F301" s="157">
        <f>IF(P292="","",P292)</f>
        <v>15</v>
      </c>
      <c r="G301" s="355" t="str">
        <f>IF(I298="","",I298)</f>
        <v>-</v>
      </c>
      <c r="H301" s="22">
        <f>IF(R295="","",R295)</f>
        <v>15</v>
      </c>
      <c r="I301" s="9" t="str">
        <f t="shared" si="79"/>
        <v>-</v>
      </c>
      <c r="J301" s="157">
        <f>IF(P295="","",P295)</f>
        <v>10</v>
      </c>
      <c r="K301" s="355" t="str">
        <f>IF(M298="","",M298)</f>
        <v/>
      </c>
      <c r="L301" s="22">
        <f>IF(R298="","",R298)</f>
        <v>15</v>
      </c>
      <c r="M301" s="9" t="str">
        <f>IF(L301="","","-")</f>
        <v>-</v>
      </c>
      <c r="N301" s="157">
        <f>IF(P298="","",P298)</f>
        <v>12</v>
      </c>
      <c r="O301" s="355" t="str">
        <f>IF(Q298="","",Q298)</f>
        <v>-</v>
      </c>
      <c r="P301" s="360"/>
      <c r="Q301" s="343"/>
      <c r="R301" s="343"/>
      <c r="S301" s="395"/>
      <c r="T301" s="351"/>
      <c r="U301" s="352"/>
      <c r="V301" s="352"/>
      <c r="W301" s="353"/>
      <c r="X301" s="1"/>
      <c r="Y301" s="18">
        <f>COUNTIF(D300:S302,"○")</f>
        <v>2</v>
      </c>
      <c r="Z301" s="17">
        <f>COUNTIF(D300:S302,"×")</f>
        <v>1</v>
      </c>
      <c r="AA301" s="14">
        <f>(IF((D300&gt;F300),1,0))+(IF((D301&gt;F301),1,0))+(IF((D302&gt;F302),1,0))+(IF((H300&gt;J300),1,0))+(IF((H301&gt;J301),1,0))+(IF((H302&gt;J302),1,0))+(IF((L300&gt;N300),1,0))+(IF((L301&gt;N301),1,0))+(IF((L302&gt;N302),1,0))+(IF((P300&gt;R300),1,0))+(IF((P301&gt;R301),1,0))+(IF((P302&gt;R302),1,0))</f>
        <v>5</v>
      </c>
      <c r="AB301" s="6">
        <f>(IF((D300&lt;F300),1,0))+(IF((D301&lt;F301),1,0))+(IF((D302&lt;F302),1,0))+(IF((H300&lt;J300),1,0))+(IF((H301&lt;J301),1,0))+(IF((H302&lt;J302),1,0))+(IF((L300&lt;N300),1,0))+(IF((L301&lt;N301),1,0))+(IF((L302&lt;N302),1,0))+(IF((P300&lt;R300),1,0))+(IF((P301&lt;R301),1,0))+(IF((P302&lt;R302),1,0))</f>
        <v>3</v>
      </c>
      <c r="AC301" s="13">
        <f>AA301-AB301</f>
        <v>2</v>
      </c>
      <c r="AD301" s="17">
        <f>SUM(D300:D302,H300:H302,L300:L302,P300:P302)</f>
        <v>107</v>
      </c>
      <c r="AE301" s="17">
        <f>SUM(F300:F302,J300:J302,N300:N302,R300:R302)</f>
        <v>91</v>
      </c>
      <c r="AF301" s="16">
        <f>AD301-AE301</f>
        <v>16</v>
      </c>
    </row>
    <row r="302" spans="2:32" ht="10.5" customHeight="1" thickBot="1" x14ac:dyDescent="0.2">
      <c r="B302" s="45"/>
      <c r="C302" s="46"/>
      <c r="D302" s="21">
        <f>IF(R293="","",R293)</f>
        <v>15</v>
      </c>
      <c r="E302" s="19" t="str">
        <f t="shared" si="78"/>
        <v>-</v>
      </c>
      <c r="F302" s="158">
        <f>IF(P293="","",P293)</f>
        <v>8</v>
      </c>
      <c r="G302" s="402" t="str">
        <f>IF(I299="","",I299)</f>
        <v/>
      </c>
      <c r="H302" s="20" t="str">
        <f>IF(R296="","",R296)</f>
        <v/>
      </c>
      <c r="I302" s="19" t="str">
        <f t="shared" si="79"/>
        <v/>
      </c>
      <c r="J302" s="158" t="str">
        <f>IF(P296="","",P296)</f>
        <v/>
      </c>
      <c r="K302" s="402" t="str">
        <f>IF(M299="","",M299)</f>
        <v/>
      </c>
      <c r="L302" s="20">
        <f>IF(R299="","",R299)</f>
        <v>8</v>
      </c>
      <c r="M302" s="19" t="str">
        <f>IF(L302="","","-")</f>
        <v>-</v>
      </c>
      <c r="N302" s="158">
        <f>IF(P299="","",P299)</f>
        <v>15</v>
      </c>
      <c r="O302" s="402" t="str">
        <f>IF(Q299="","",Q299)</f>
        <v>-</v>
      </c>
      <c r="P302" s="396"/>
      <c r="Q302" s="397"/>
      <c r="R302" s="397"/>
      <c r="S302" s="398"/>
      <c r="T302" s="254">
        <f>Y301</f>
        <v>2</v>
      </c>
      <c r="U302" s="255" t="s">
        <v>2</v>
      </c>
      <c r="V302" s="255">
        <f>Z301</f>
        <v>1</v>
      </c>
      <c r="W302" s="256" t="s">
        <v>1</v>
      </c>
      <c r="X302" s="1"/>
      <c r="Y302" s="12"/>
      <c r="Z302" s="11"/>
      <c r="AA302" s="12"/>
      <c r="AB302" s="11"/>
      <c r="AC302" s="10"/>
      <c r="AD302" s="11"/>
      <c r="AE302" s="11"/>
      <c r="AF302" s="10"/>
    </row>
    <row r="303" spans="2:32" ht="10.5" customHeight="1" x14ac:dyDescent="0.2"/>
    <row r="304" spans="2:32" ht="10.5" customHeight="1" x14ac:dyDescent="0.2"/>
    <row r="305" spans="2:2" ht="10.5" customHeight="1" x14ac:dyDescent="0.2"/>
    <row r="306" spans="2:2" ht="10.5" customHeight="1" x14ac:dyDescent="0.2"/>
    <row r="307" spans="2:2" ht="10.5" customHeight="1" x14ac:dyDescent="0.2"/>
    <row r="308" spans="2:2" ht="10.5" customHeight="1" x14ac:dyDescent="0.2"/>
    <row r="309" spans="2:2" ht="18" customHeight="1" x14ac:dyDescent="0.2"/>
    <row r="310" spans="2:2" ht="18" customHeight="1" x14ac:dyDescent="0.2"/>
    <row r="311" spans="2:2" ht="18" customHeight="1" x14ac:dyDescent="0.2"/>
    <row r="312" spans="2:2" ht="18" customHeight="1" x14ac:dyDescent="0.2"/>
    <row r="313" spans="2:2" ht="18" customHeight="1" x14ac:dyDescent="0.2"/>
    <row r="314" spans="2:2" ht="18" customHeight="1" x14ac:dyDescent="0.2"/>
    <row r="315" spans="2:2" ht="18" customHeight="1" x14ac:dyDescent="0.2"/>
    <row r="316" spans="2:2" ht="18" customHeight="1" x14ac:dyDescent="0.2"/>
    <row r="317" spans="2:2" ht="18" customHeight="1" x14ac:dyDescent="0.2"/>
    <row r="318" spans="2:2" ht="18" customHeight="1" x14ac:dyDescent="0.2"/>
    <row r="319" spans="2:2" ht="19.95" customHeight="1" x14ac:dyDescent="0.2">
      <c r="B319" s="311" t="s">
        <v>309</v>
      </c>
    </row>
    <row r="320" spans="2:2" ht="19.95" customHeight="1" x14ac:dyDescent="0.2">
      <c r="B320" s="311" t="s">
        <v>311</v>
      </c>
    </row>
    <row r="321" spans="2:39" ht="19.95" customHeight="1" x14ac:dyDescent="0.2">
      <c r="B321" s="311" t="s">
        <v>318</v>
      </c>
    </row>
    <row r="322" spans="2:39" ht="19.95" customHeight="1" x14ac:dyDescent="0.2">
      <c r="B322" s="311" t="s">
        <v>315</v>
      </c>
    </row>
    <row r="323" spans="2:39" ht="19.95" customHeight="1" x14ac:dyDescent="0.2">
      <c r="B323" s="311" t="s">
        <v>316</v>
      </c>
    </row>
    <row r="324" spans="2:39" ht="19.95" customHeight="1" x14ac:dyDescent="0.2">
      <c r="B324" s="311" t="s">
        <v>317</v>
      </c>
    </row>
    <row r="325" spans="2:39" ht="19.95" customHeight="1" x14ac:dyDescent="0.2">
      <c r="B325" s="311" t="s">
        <v>319</v>
      </c>
    </row>
    <row r="326" spans="2:39" ht="19.95" customHeight="1" x14ac:dyDescent="0.2">
      <c r="B326" s="311" t="s">
        <v>321</v>
      </c>
    </row>
    <row r="327" spans="2:39" ht="19.95" customHeight="1" x14ac:dyDescent="0.2">
      <c r="B327" s="311" t="s">
        <v>310</v>
      </c>
    </row>
    <row r="328" spans="2:39" ht="19.95" customHeight="1" x14ac:dyDescent="0.2">
      <c r="B328" s="311" t="s">
        <v>312</v>
      </c>
    </row>
    <row r="329" spans="2:39" ht="19.95" customHeight="1" x14ac:dyDescent="0.2">
      <c r="B329" s="311" t="s">
        <v>313</v>
      </c>
    </row>
    <row r="330" spans="2:39" ht="19.95" customHeight="1" x14ac:dyDescent="0.2">
      <c r="B330" s="311" t="s">
        <v>314</v>
      </c>
    </row>
    <row r="331" spans="2:39" ht="19.95" customHeight="1" x14ac:dyDescent="0.2">
      <c r="B331" s="311" t="s">
        <v>320</v>
      </c>
    </row>
    <row r="332" spans="2:39" ht="18" customHeight="1" x14ac:dyDescent="0.2">
      <c r="AM332" s="38" t="s">
        <v>308</v>
      </c>
    </row>
    <row r="333" spans="2:39" ht="18" customHeight="1" x14ac:dyDescent="0.2"/>
  </sheetData>
  <mergeCells count="811">
    <mergeCell ref="BE223:BF223"/>
    <mergeCell ref="AB199:AH199"/>
    <mergeCell ref="C15:E15"/>
    <mergeCell ref="O15:V15"/>
    <mergeCell ref="C14:E14"/>
    <mergeCell ref="O14:V14"/>
    <mergeCell ref="C6:E6"/>
    <mergeCell ref="O6:V6"/>
    <mergeCell ref="F6:L6"/>
    <mergeCell ref="F14:L14"/>
    <mergeCell ref="F15:L15"/>
    <mergeCell ref="AV166:AY168"/>
    <mergeCell ref="AZ166:BC167"/>
    <mergeCell ref="AR156:AU156"/>
    <mergeCell ref="AV156:AY156"/>
    <mergeCell ref="AZ156:BC156"/>
    <mergeCell ref="AJ155:AM155"/>
    <mergeCell ref="AN155:AQ155"/>
    <mergeCell ref="AR155:AU155"/>
    <mergeCell ref="AV155:AY155"/>
    <mergeCell ref="AZ155:BC155"/>
    <mergeCell ref="AM92:AM94"/>
    <mergeCell ref="S78:Y78"/>
    <mergeCell ref="Z78:AG78"/>
    <mergeCell ref="C5:E5"/>
    <mergeCell ref="O5:V5"/>
    <mergeCell ref="F5:L5"/>
    <mergeCell ref="AB200:AH200"/>
    <mergeCell ref="S266:Y266"/>
    <mergeCell ref="Y223:Z223"/>
    <mergeCell ref="U197:AA197"/>
    <mergeCell ref="AB197:AH197"/>
    <mergeCell ref="U199:AA199"/>
    <mergeCell ref="Y170:Z170"/>
    <mergeCell ref="AA170:AC170"/>
    <mergeCell ref="U200:AA200"/>
    <mergeCell ref="AD170:AF170"/>
    <mergeCell ref="K172:K174"/>
    <mergeCell ref="O172:O174"/>
    <mergeCell ref="S172:S174"/>
    <mergeCell ref="Y38:Z38"/>
    <mergeCell ref="AA38:AC38"/>
    <mergeCell ref="AD38:AF38"/>
    <mergeCell ref="K40:K42"/>
    <mergeCell ref="O40:O42"/>
    <mergeCell ref="S40:S42"/>
    <mergeCell ref="S77:Y77"/>
    <mergeCell ref="Z77:AG77"/>
    <mergeCell ref="O294:O296"/>
    <mergeCell ref="S294:S296"/>
    <mergeCell ref="S297:S299"/>
    <mergeCell ref="O181:O183"/>
    <mergeCell ref="Y208:Z208"/>
    <mergeCell ref="AA208:AC208"/>
    <mergeCell ref="AD208:AF208"/>
    <mergeCell ref="O98:O100"/>
    <mergeCell ref="T275:W275"/>
    <mergeCell ref="U131:AA131"/>
    <mergeCell ref="AB131:AH131"/>
    <mergeCell ref="U132:AA132"/>
    <mergeCell ref="AB132:AH132"/>
    <mergeCell ref="U196:AA196"/>
    <mergeCell ref="AB196:AH196"/>
    <mergeCell ref="U128:AA128"/>
    <mergeCell ref="U129:AA129"/>
    <mergeCell ref="AB128:AH128"/>
    <mergeCell ref="AB129:AH129"/>
    <mergeCell ref="S267:Y267"/>
    <mergeCell ref="Z267:AG267"/>
    <mergeCell ref="S269:Y269"/>
    <mergeCell ref="Z269:AG269"/>
    <mergeCell ref="T209:W209"/>
    <mergeCell ref="O300:O302"/>
    <mergeCell ref="S30:Y30"/>
    <mergeCell ref="Z30:AG30"/>
    <mergeCell ref="S31:Y31"/>
    <mergeCell ref="Z31:AG31"/>
    <mergeCell ref="S33:Y33"/>
    <mergeCell ref="Z33:AG33"/>
    <mergeCell ref="AY282:AY284"/>
    <mergeCell ref="AU285:AU287"/>
    <mergeCell ref="Y289:Z289"/>
    <mergeCell ref="AA289:AC289"/>
    <mergeCell ref="AD289:AF289"/>
    <mergeCell ref="O243:O245"/>
    <mergeCell ref="S243:S245"/>
    <mergeCell ref="S246:S248"/>
    <mergeCell ref="O249:O251"/>
    <mergeCell ref="O234:O236"/>
    <mergeCell ref="Y238:Z238"/>
    <mergeCell ref="AA238:AC238"/>
    <mergeCell ref="AD238:AF238"/>
    <mergeCell ref="O213:O215"/>
    <mergeCell ref="S213:S215"/>
    <mergeCell ref="S216:S218"/>
    <mergeCell ref="O219:O221"/>
    <mergeCell ref="BE274:BF274"/>
    <mergeCell ref="AZ285:BC286"/>
    <mergeCell ref="AR282:AU284"/>
    <mergeCell ref="AZ282:BC283"/>
    <mergeCell ref="BG274:BI274"/>
    <mergeCell ref="BJ274:BL274"/>
    <mergeCell ref="AQ276:AQ278"/>
    <mergeCell ref="AU276:AU278"/>
    <mergeCell ref="AY276:AY278"/>
    <mergeCell ref="AU279:AU281"/>
    <mergeCell ref="AY279:AY281"/>
    <mergeCell ref="AZ279:BC280"/>
    <mergeCell ref="AZ276:BC277"/>
    <mergeCell ref="T279:W280"/>
    <mergeCell ref="AM279:AM281"/>
    <mergeCell ref="AZ234:BC235"/>
    <mergeCell ref="AZ231:BC232"/>
    <mergeCell ref="AY231:AY233"/>
    <mergeCell ref="K291:K293"/>
    <mergeCell ref="O291:O293"/>
    <mergeCell ref="S291:S293"/>
    <mergeCell ref="S282:S284"/>
    <mergeCell ref="O285:O287"/>
    <mergeCell ref="AD274:AF274"/>
    <mergeCell ref="K276:K278"/>
    <mergeCell ref="O276:O278"/>
    <mergeCell ref="S276:S278"/>
    <mergeCell ref="O279:O281"/>
    <mergeCell ref="S279:S281"/>
    <mergeCell ref="Y274:Z274"/>
    <mergeCell ref="AA274:AC274"/>
    <mergeCell ref="AV234:AY236"/>
    <mergeCell ref="BG223:BI223"/>
    <mergeCell ref="BJ223:BL223"/>
    <mergeCell ref="AQ225:AQ227"/>
    <mergeCell ref="AU225:AU227"/>
    <mergeCell ref="AY225:AY227"/>
    <mergeCell ref="BJ208:BL208"/>
    <mergeCell ref="AQ210:AQ212"/>
    <mergeCell ref="AU210:AU212"/>
    <mergeCell ref="AY210:AY212"/>
    <mergeCell ref="AU213:AU215"/>
    <mergeCell ref="AY213:AY215"/>
    <mergeCell ref="BE208:BF208"/>
    <mergeCell ref="BG208:BI208"/>
    <mergeCell ref="AY216:AY218"/>
    <mergeCell ref="AU219:AU221"/>
    <mergeCell ref="AR223:AU223"/>
    <mergeCell ref="AV223:AY223"/>
    <mergeCell ref="AZ223:BC223"/>
    <mergeCell ref="AR224:AU224"/>
    <mergeCell ref="AV224:AY224"/>
    <mergeCell ref="AZ224:BC224"/>
    <mergeCell ref="AQ219:AQ221"/>
    <mergeCell ref="AV219:AY221"/>
    <mergeCell ref="AZ219:BC220"/>
    <mergeCell ref="BJ155:BL155"/>
    <mergeCell ref="AQ157:AQ159"/>
    <mergeCell ref="AU157:AU159"/>
    <mergeCell ref="AY157:AY159"/>
    <mergeCell ref="AU160:AU162"/>
    <mergeCell ref="AY160:AY162"/>
    <mergeCell ref="O160:O162"/>
    <mergeCell ref="S160:S162"/>
    <mergeCell ref="S163:S165"/>
    <mergeCell ref="BE155:BF155"/>
    <mergeCell ref="BG155:BI155"/>
    <mergeCell ref="AY163:AY165"/>
    <mergeCell ref="AM160:AM162"/>
    <mergeCell ref="AN160:AQ162"/>
    <mergeCell ref="AZ160:BC161"/>
    <mergeCell ref="AJ157:AM159"/>
    <mergeCell ref="AZ157:BC158"/>
    <mergeCell ref="AJ156:AM156"/>
    <mergeCell ref="AH155:AI156"/>
    <mergeCell ref="Y155:Z155"/>
    <mergeCell ref="AA155:AC155"/>
    <mergeCell ref="AD155:AF155"/>
    <mergeCell ref="AZ163:BC164"/>
    <mergeCell ref="AN156:AQ156"/>
    <mergeCell ref="BJ140:BL140"/>
    <mergeCell ref="AQ142:AQ144"/>
    <mergeCell ref="AU142:AU144"/>
    <mergeCell ref="AY142:AY144"/>
    <mergeCell ref="AU145:AU147"/>
    <mergeCell ref="AY145:AY147"/>
    <mergeCell ref="O145:O147"/>
    <mergeCell ref="S145:S147"/>
    <mergeCell ref="S148:S150"/>
    <mergeCell ref="BE140:BF140"/>
    <mergeCell ref="BG140:BI140"/>
    <mergeCell ref="AY148:AY150"/>
    <mergeCell ref="Y140:Z140"/>
    <mergeCell ref="AA140:AC140"/>
    <mergeCell ref="AD140:AF140"/>
    <mergeCell ref="AM148:AM150"/>
    <mergeCell ref="AQ148:AQ150"/>
    <mergeCell ref="AR148:AU150"/>
    <mergeCell ref="AZ148:BC149"/>
    <mergeCell ref="AN141:AQ141"/>
    <mergeCell ref="AR141:AU141"/>
    <mergeCell ref="AV141:AY141"/>
    <mergeCell ref="AZ141:BC141"/>
    <mergeCell ref="AN140:AQ140"/>
    <mergeCell ref="BJ102:BL102"/>
    <mergeCell ref="AQ104:AQ106"/>
    <mergeCell ref="AU104:AU106"/>
    <mergeCell ref="AY104:AY106"/>
    <mergeCell ref="AU107:AU109"/>
    <mergeCell ref="AY107:AY109"/>
    <mergeCell ref="O107:O109"/>
    <mergeCell ref="S107:S109"/>
    <mergeCell ref="S110:S112"/>
    <mergeCell ref="BE102:BF102"/>
    <mergeCell ref="BG102:BI102"/>
    <mergeCell ref="AY110:AY112"/>
    <mergeCell ref="Y102:Z102"/>
    <mergeCell ref="AA102:AC102"/>
    <mergeCell ref="AD102:AF102"/>
    <mergeCell ref="O104:O106"/>
    <mergeCell ref="S104:S106"/>
    <mergeCell ref="AM110:AM112"/>
    <mergeCell ref="AQ110:AQ112"/>
    <mergeCell ref="AR110:AU112"/>
    <mergeCell ref="AZ110:BC111"/>
    <mergeCell ref="AV102:AY102"/>
    <mergeCell ref="AZ102:BC102"/>
    <mergeCell ref="AN103:AQ103"/>
    <mergeCell ref="S95:S97"/>
    <mergeCell ref="BE87:BF87"/>
    <mergeCell ref="BG87:BI87"/>
    <mergeCell ref="AY95:AY97"/>
    <mergeCell ref="AZ95:BC96"/>
    <mergeCell ref="AZ92:BC93"/>
    <mergeCell ref="AZ89:BC90"/>
    <mergeCell ref="AV87:AY87"/>
    <mergeCell ref="AZ87:BC87"/>
    <mergeCell ref="AV88:AY88"/>
    <mergeCell ref="AZ88:BC88"/>
    <mergeCell ref="AN92:AQ94"/>
    <mergeCell ref="AJ89:AM91"/>
    <mergeCell ref="AJ88:AM88"/>
    <mergeCell ref="AH87:AI88"/>
    <mergeCell ref="AJ87:AM87"/>
    <mergeCell ref="AD87:AF87"/>
    <mergeCell ref="K89:K91"/>
    <mergeCell ref="O89:O91"/>
    <mergeCell ref="S89:S91"/>
    <mergeCell ref="BJ87:BL87"/>
    <mergeCell ref="AQ89:AQ91"/>
    <mergeCell ref="AU89:AU91"/>
    <mergeCell ref="AY89:AY91"/>
    <mergeCell ref="AU92:AU94"/>
    <mergeCell ref="AY92:AY94"/>
    <mergeCell ref="O92:O94"/>
    <mergeCell ref="S92:S94"/>
    <mergeCell ref="AR39:AU39"/>
    <mergeCell ref="AV39:AY39"/>
    <mergeCell ref="BJ38:BL38"/>
    <mergeCell ref="BE38:BF38"/>
    <mergeCell ref="BG38:BI38"/>
    <mergeCell ref="AZ40:BC41"/>
    <mergeCell ref="AZ39:BC39"/>
    <mergeCell ref="AH38:AI39"/>
    <mergeCell ref="AJ38:AM38"/>
    <mergeCell ref="AN38:AQ38"/>
    <mergeCell ref="AR38:AU38"/>
    <mergeCell ref="AV38:AY38"/>
    <mergeCell ref="AZ38:BC38"/>
    <mergeCell ref="G300:G302"/>
    <mergeCell ref="K300:K302"/>
    <mergeCell ref="P300:S302"/>
    <mergeCell ref="T300:W301"/>
    <mergeCell ref="AY46:AY48"/>
    <mergeCell ref="AU49:AU51"/>
    <mergeCell ref="Y53:Z53"/>
    <mergeCell ref="AA53:AC53"/>
    <mergeCell ref="G294:G296"/>
    <mergeCell ref="H294:K296"/>
    <mergeCell ref="T294:W295"/>
    <mergeCell ref="G297:G299"/>
    <mergeCell ref="K297:K299"/>
    <mergeCell ref="L297:O299"/>
    <mergeCell ref="T297:W298"/>
    <mergeCell ref="L290:O290"/>
    <mergeCell ref="P290:S290"/>
    <mergeCell ref="T290:W290"/>
    <mergeCell ref="D291:G293"/>
    <mergeCell ref="T291:W292"/>
    <mergeCell ref="AV285:AY287"/>
    <mergeCell ref="AN279:AQ281"/>
    <mergeCell ref="G279:G281"/>
    <mergeCell ref="H279:K281"/>
    <mergeCell ref="B289:C290"/>
    <mergeCell ref="D289:G289"/>
    <mergeCell ref="H289:K289"/>
    <mergeCell ref="L289:O289"/>
    <mergeCell ref="P289:S289"/>
    <mergeCell ref="T289:W289"/>
    <mergeCell ref="D290:G290"/>
    <mergeCell ref="H290:K290"/>
    <mergeCell ref="AQ282:AQ284"/>
    <mergeCell ref="G285:G287"/>
    <mergeCell ref="K285:K287"/>
    <mergeCell ref="P285:S287"/>
    <mergeCell ref="T285:W286"/>
    <mergeCell ref="AM285:AM287"/>
    <mergeCell ref="AQ285:AQ287"/>
    <mergeCell ref="G282:G284"/>
    <mergeCell ref="K282:K284"/>
    <mergeCell ref="L282:O284"/>
    <mergeCell ref="T282:W283"/>
    <mergeCell ref="AM282:AM284"/>
    <mergeCell ref="D276:G278"/>
    <mergeCell ref="T276:W277"/>
    <mergeCell ref="AJ276:AM278"/>
    <mergeCell ref="AJ275:AM275"/>
    <mergeCell ref="AN275:AQ275"/>
    <mergeCell ref="AR275:AU275"/>
    <mergeCell ref="AV275:AY275"/>
    <mergeCell ref="AZ275:BC275"/>
    <mergeCell ref="AH274:AI275"/>
    <mergeCell ref="AJ274:AM274"/>
    <mergeCell ref="AN274:AQ274"/>
    <mergeCell ref="AR274:AU274"/>
    <mergeCell ref="AV274:AY274"/>
    <mergeCell ref="AZ274:BC274"/>
    <mergeCell ref="B274:C275"/>
    <mergeCell ref="D274:G274"/>
    <mergeCell ref="H274:K274"/>
    <mergeCell ref="L274:O274"/>
    <mergeCell ref="P274:S274"/>
    <mergeCell ref="T274:W274"/>
    <mergeCell ref="D275:G275"/>
    <mergeCell ref="H275:K275"/>
    <mergeCell ref="L275:O275"/>
    <mergeCell ref="P275:S275"/>
    <mergeCell ref="D269:G270"/>
    <mergeCell ref="D271:G272"/>
    <mergeCell ref="D263:G264"/>
    <mergeCell ref="D265:G266"/>
    <mergeCell ref="AI260:BB261"/>
    <mergeCell ref="D267:G268"/>
    <mergeCell ref="Z266:AG266"/>
    <mergeCell ref="G249:G251"/>
    <mergeCell ref="K249:K251"/>
    <mergeCell ref="P249:S251"/>
    <mergeCell ref="T249:W250"/>
    <mergeCell ref="D261:G262"/>
    <mergeCell ref="S258:AH263"/>
    <mergeCell ref="S270:Y270"/>
    <mergeCell ref="Z270:AG270"/>
    <mergeCell ref="G243:G245"/>
    <mergeCell ref="H243:K245"/>
    <mergeCell ref="T243:W244"/>
    <mergeCell ref="G246:G248"/>
    <mergeCell ref="K246:K248"/>
    <mergeCell ref="L246:O248"/>
    <mergeCell ref="T246:W247"/>
    <mergeCell ref="D239:G239"/>
    <mergeCell ref="H239:K239"/>
    <mergeCell ref="L239:O239"/>
    <mergeCell ref="P239:S239"/>
    <mergeCell ref="T239:W239"/>
    <mergeCell ref="D240:G242"/>
    <mergeCell ref="T240:W241"/>
    <mergeCell ref="K240:K242"/>
    <mergeCell ref="O240:O242"/>
    <mergeCell ref="S240:S242"/>
    <mergeCell ref="B238:C239"/>
    <mergeCell ref="D238:G238"/>
    <mergeCell ref="H238:K238"/>
    <mergeCell ref="L238:O238"/>
    <mergeCell ref="P238:S238"/>
    <mergeCell ref="T238:W238"/>
    <mergeCell ref="AM231:AM233"/>
    <mergeCell ref="AQ231:AQ233"/>
    <mergeCell ref="AR231:AU233"/>
    <mergeCell ref="G234:G236"/>
    <mergeCell ref="K234:K236"/>
    <mergeCell ref="P234:S236"/>
    <mergeCell ref="T234:W235"/>
    <mergeCell ref="G231:G233"/>
    <mergeCell ref="K231:K233"/>
    <mergeCell ref="L231:O233"/>
    <mergeCell ref="T231:W232"/>
    <mergeCell ref="S231:S233"/>
    <mergeCell ref="AU234:AU236"/>
    <mergeCell ref="AM234:AM236"/>
    <mergeCell ref="AQ234:AQ236"/>
    <mergeCell ref="AJ225:AM227"/>
    <mergeCell ref="AZ225:BC226"/>
    <mergeCell ref="G228:G230"/>
    <mergeCell ref="H228:K230"/>
    <mergeCell ref="T228:W229"/>
    <mergeCell ref="D225:G227"/>
    <mergeCell ref="T225:W226"/>
    <mergeCell ref="K225:K227"/>
    <mergeCell ref="O225:O227"/>
    <mergeCell ref="S225:S227"/>
    <mergeCell ref="O228:O230"/>
    <mergeCell ref="S228:S230"/>
    <mergeCell ref="AM228:AM230"/>
    <mergeCell ref="AN228:AQ230"/>
    <mergeCell ref="AZ228:BC229"/>
    <mergeCell ref="AU228:AU230"/>
    <mergeCell ref="AY228:AY230"/>
    <mergeCell ref="B223:C224"/>
    <mergeCell ref="D223:G223"/>
    <mergeCell ref="H223:K223"/>
    <mergeCell ref="L223:O223"/>
    <mergeCell ref="P223:S223"/>
    <mergeCell ref="T223:W223"/>
    <mergeCell ref="D224:G224"/>
    <mergeCell ref="H224:K224"/>
    <mergeCell ref="L224:O224"/>
    <mergeCell ref="P224:S224"/>
    <mergeCell ref="T224:W224"/>
    <mergeCell ref="AJ224:AM224"/>
    <mergeCell ref="AH223:AI224"/>
    <mergeCell ref="AJ223:AM223"/>
    <mergeCell ref="AN223:AQ223"/>
    <mergeCell ref="AN224:AQ224"/>
    <mergeCell ref="AA223:AC223"/>
    <mergeCell ref="AD223:AF223"/>
    <mergeCell ref="G219:G221"/>
    <mergeCell ref="K219:K221"/>
    <mergeCell ref="P219:S221"/>
    <mergeCell ref="T219:W220"/>
    <mergeCell ref="G216:G218"/>
    <mergeCell ref="K216:K218"/>
    <mergeCell ref="L216:O218"/>
    <mergeCell ref="T216:W217"/>
    <mergeCell ref="AM219:AM221"/>
    <mergeCell ref="G213:G215"/>
    <mergeCell ref="H213:K215"/>
    <mergeCell ref="T213:W214"/>
    <mergeCell ref="D210:G212"/>
    <mergeCell ref="T210:W211"/>
    <mergeCell ref="AM216:AM218"/>
    <mergeCell ref="AQ216:AQ218"/>
    <mergeCell ref="AR216:AU218"/>
    <mergeCell ref="AZ216:BC217"/>
    <mergeCell ref="K210:K212"/>
    <mergeCell ref="O210:O212"/>
    <mergeCell ref="S210:S212"/>
    <mergeCell ref="AJ208:AM208"/>
    <mergeCell ref="AN208:AQ208"/>
    <mergeCell ref="AR208:AU208"/>
    <mergeCell ref="AV208:AY208"/>
    <mergeCell ref="AZ208:BC208"/>
    <mergeCell ref="AM213:AM215"/>
    <mergeCell ref="AN213:AQ215"/>
    <mergeCell ref="AZ213:BC214"/>
    <mergeCell ref="AJ210:AM212"/>
    <mergeCell ref="AZ210:BC211"/>
    <mergeCell ref="D195:G196"/>
    <mergeCell ref="AI188:BB189"/>
    <mergeCell ref="D197:G198"/>
    <mergeCell ref="AI190:BB191"/>
    <mergeCell ref="D199:G200"/>
    <mergeCell ref="D201:G202"/>
    <mergeCell ref="D203:G204"/>
    <mergeCell ref="D205:G206"/>
    <mergeCell ref="B208:C209"/>
    <mergeCell ref="D208:G208"/>
    <mergeCell ref="H208:K208"/>
    <mergeCell ref="L208:O208"/>
    <mergeCell ref="P208:S208"/>
    <mergeCell ref="T208:W208"/>
    <mergeCell ref="D209:G209"/>
    <mergeCell ref="H209:K209"/>
    <mergeCell ref="L209:O209"/>
    <mergeCell ref="P209:S209"/>
    <mergeCell ref="AJ209:AM209"/>
    <mergeCell ref="AN209:AQ209"/>
    <mergeCell ref="AR209:AU209"/>
    <mergeCell ref="AV209:AY209"/>
    <mergeCell ref="AZ209:BC209"/>
    <mergeCell ref="AH208:AI209"/>
    <mergeCell ref="G181:G183"/>
    <mergeCell ref="K181:K183"/>
    <mergeCell ref="P181:S183"/>
    <mergeCell ref="T181:W182"/>
    <mergeCell ref="D187:G188"/>
    <mergeCell ref="D189:G190"/>
    <mergeCell ref="D191:G192"/>
    <mergeCell ref="D193:G194"/>
    <mergeCell ref="U187:AH192"/>
    <mergeCell ref="D172:G174"/>
    <mergeCell ref="T172:W173"/>
    <mergeCell ref="AM166:AM168"/>
    <mergeCell ref="AQ166:AQ168"/>
    <mergeCell ref="G178:G180"/>
    <mergeCell ref="K178:K180"/>
    <mergeCell ref="L178:O180"/>
    <mergeCell ref="T178:W179"/>
    <mergeCell ref="S178:S180"/>
    <mergeCell ref="G175:G177"/>
    <mergeCell ref="H175:K177"/>
    <mergeCell ref="T175:W176"/>
    <mergeCell ref="O175:O177"/>
    <mergeCell ref="S175:S177"/>
    <mergeCell ref="O166:O168"/>
    <mergeCell ref="B170:C171"/>
    <mergeCell ref="D170:G170"/>
    <mergeCell ref="H170:K170"/>
    <mergeCell ref="L170:O170"/>
    <mergeCell ref="P170:S170"/>
    <mergeCell ref="T170:W170"/>
    <mergeCell ref="AM163:AM165"/>
    <mergeCell ref="AQ163:AQ165"/>
    <mergeCell ref="AR163:AU165"/>
    <mergeCell ref="G166:G168"/>
    <mergeCell ref="K166:K168"/>
    <mergeCell ref="P166:S168"/>
    <mergeCell ref="T166:W167"/>
    <mergeCell ref="G163:G165"/>
    <mergeCell ref="K163:K165"/>
    <mergeCell ref="L163:O165"/>
    <mergeCell ref="T163:W164"/>
    <mergeCell ref="D171:G171"/>
    <mergeCell ref="H171:K171"/>
    <mergeCell ref="L171:O171"/>
    <mergeCell ref="P171:S171"/>
    <mergeCell ref="T171:W171"/>
    <mergeCell ref="AU166:AU168"/>
    <mergeCell ref="B155:C156"/>
    <mergeCell ref="D155:G155"/>
    <mergeCell ref="H155:K155"/>
    <mergeCell ref="L155:O155"/>
    <mergeCell ref="P155:S155"/>
    <mergeCell ref="T155:W155"/>
    <mergeCell ref="G160:G162"/>
    <mergeCell ref="H160:K162"/>
    <mergeCell ref="T160:W161"/>
    <mergeCell ref="D157:G159"/>
    <mergeCell ref="T157:W158"/>
    <mergeCell ref="D156:G156"/>
    <mergeCell ref="H156:K156"/>
    <mergeCell ref="L156:O156"/>
    <mergeCell ref="P156:S156"/>
    <mergeCell ref="T156:W156"/>
    <mergeCell ref="K157:K159"/>
    <mergeCell ref="O157:O159"/>
    <mergeCell ref="S157:S159"/>
    <mergeCell ref="G151:G153"/>
    <mergeCell ref="K151:K153"/>
    <mergeCell ref="P151:S153"/>
    <mergeCell ref="T151:W152"/>
    <mergeCell ref="G148:G150"/>
    <mergeCell ref="K148:K150"/>
    <mergeCell ref="L148:O150"/>
    <mergeCell ref="T148:W149"/>
    <mergeCell ref="AM151:AM153"/>
    <mergeCell ref="AQ151:AQ153"/>
    <mergeCell ref="AV151:AY153"/>
    <mergeCell ref="AZ151:BC152"/>
    <mergeCell ref="O151:O153"/>
    <mergeCell ref="AU151:AU153"/>
    <mergeCell ref="AM145:AM147"/>
    <mergeCell ref="AN145:AQ147"/>
    <mergeCell ref="AZ145:BC146"/>
    <mergeCell ref="AJ142:AM144"/>
    <mergeCell ref="AZ142:BC143"/>
    <mergeCell ref="G145:G147"/>
    <mergeCell ref="H145:K147"/>
    <mergeCell ref="T145:W146"/>
    <mergeCell ref="D142:G144"/>
    <mergeCell ref="T142:W143"/>
    <mergeCell ref="K142:K144"/>
    <mergeCell ref="O142:O144"/>
    <mergeCell ref="S142:S144"/>
    <mergeCell ref="AJ141:AM141"/>
    <mergeCell ref="AH140:AI141"/>
    <mergeCell ref="AJ140:AM140"/>
    <mergeCell ref="D135:G136"/>
    <mergeCell ref="D137:G138"/>
    <mergeCell ref="B140:C141"/>
    <mergeCell ref="D140:G140"/>
    <mergeCell ref="H140:K140"/>
    <mergeCell ref="L140:O140"/>
    <mergeCell ref="P140:S140"/>
    <mergeCell ref="T140:W140"/>
    <mergeCell ref="D141:G141"/>
    <mergeCell ref="H141:K141"/>
    <mergeCell ref="L141:O141"/>
    <mergeCell ref="P141:S141"/>
    <mergeCell ref="T141:W141"/>
    <mergeCell ref="D131:G132"/>
    <mergeCell ref="O113:O115"/>
    <mergeCell ref="AU113:AU115"/>
    <mergeCell ref="G113:G115"/>
    <mergeCell ref="K113:K115"/>
    <mergeCell ref="P113:S115"/>
    <mergeCell ref="T113:W114"/>
    <mergeCell ref="U119:AH123"/>
    <mergeCell ref="AR140:AU140"/>
    <mergeCell ref="D125:G126"/>
    <mergeCell ref="D127:G128"/>
    <mergeCell ref="AI120:BB121"/>
    <mergeCell ref="D129:G130"/>
    <mergeCell ref="AM113:AM115"/>
    <mergeCell ref="AQ113:AQ115"/>
    <mergeCell ref="AV113:AY115"/>
    <mergeCell ref="AZ113:BC114"/>
    <mergeCell ref="D119:G120"/>
    <mergeCell ref="D121:G122"/>
    <mergeCell ref="D123:G124"/>
    <mergeCell ref="AI122:BB123"/>
    <mergeCell ref="AV140:AY140"/>
    <mergeCell ref="AZ140:BC140"/>
    <mergeCell ref="D133:G134"/>
    <mergeCell ref="G110:G112"/>
    <mergeCell ref="K110:K112"/>
    <mergeCell ref="L110:O112"/>
    <mergeCell ref="T110:W111"/>
    <mergeCell ref="AM107:AM109"/>
    <mergeCell ref="AN107:AQ109"/>
    <mergeCell ref="AZ107:BC108"/>
    <mergeCell ref="AJ104:AM106"/>
    <mergeCell ref="AZ104:BC105"/>
    <mergeCell ref="G107:G109"/>
    <mergeCell ref="H107:K109"/>
    <mergeCell ref="T107:W108"/>
    <mergeCell ref="D104:G106"/>
    <mergeCell ref="T104:W105"/>
    <mergeCell ref="K104:K106"/>
    <mergeCell ref="AR103:AU103"/>
    <mergeCell ref="AV103:AY103"/>
    <mergeCell ref="AZ103:BC103"/>
    <mergeCell ref="AM98:AM100"/>
    <mergeCell ref="AQ98:AQ100"/>
    <mergeCell ref="AV98:AY100"/>
    <mergeCell ref="AZ98:BC99"/>
    <mergeCell ref="AJ103:AM103"/>
    <mergeCell ref="AJ102:AM102"/>
    <mergeCell ref="AN102:AQ102"/>
    <mergeCell ref="AU98:AU100"/>
    <mergeCell ref="B102:C103"/>
    <mergeCell ref="D102:G102"/>
    <mergeCell ref="H102:K102"/>
    <mergeCell ref="L102:O102"/>
    <mergeCell ref="P102:S102"/>
    <mergeCell ref="T102:W102"/>
    <mergeCell ref="AM95:AM97"/>
    <mergeCell ref="AQ95:AQ97"/>
    <mergeCell ref="AR95:AU97"/>
    <mergeCell ref="G98:G100"/>
    <mergeCell ref="K98:K100"/>
    <mergeCell ref="P98:S100"/>
    <mergeCell ref="T98:W99"/>
    <mergeCell ref="G95:G97"/>
    <mergeCell ref="K95:K97"/>
    <mergeCell ref="L95:O97"/>
    <mergeCell ref="T95:W96"/>
    <mergeCell ref="AR102:AU102"/>
    <mergeCell ref="D103:G103"/>
    <mergeCell ref="H103:K103"/>
    <mergeCell ref="L103:O103"/>
    <mergeCell ref="P103:S103"/>
    <mergeCell ref="T103:W103"/>
    <mergeCell ref="AH102:AI103"/>
    <mergeCell ref="G92:G94"/>
    <mergeCell ref="H92:K94"/>
    <mergeCell ref="T92:W93"/>
    <mergeCell ref="D89:G91"/>
    <mergeCell ref="T89:W90"/>
    <mergeCell ref="D88:G88"/>
    <mergeCell ref="H88:K88"/>
    <mergeCell ref="L88:O88"/>
    <mergeCell ref="P88:S88"/>
    <mergeCell ref="T88:W88"/>
    <mergeCell ref="D78:G79"/>
    <mergeCell ref="AH74:BA75"/>
    <mergeCell ref="D80:G81"/>
    <mergeCell ref="D74:G75"/>
    <mergeCell ref="D76:G77"/>
    <mergeCell ref="AH72:BA73"/>
    <mergeCell ref="D82:G83"/>
    <mergeCell ref="D84:G85"/>
    <mergeCell ref="B87:C88"/>
    <mergeCell ref="D87:G87"/>
    <mergeCell ref="H87:K87"/>
    <mergeCell ref="L87:O87"/>
    <mergeCell ref="P87:S87"/>
    <mergeCell ref="T87:W87"/>
    <mergeCell ref="AN87:AQ87"/>
    <mergeCell ref="AR87:AU87"/>
    <mergeCell ref="AN88:AQ88"/>
    <mergeCell ref="AR88:AU88"/>
    <mergeCell ref="S80:Y80"/>
    <mergeCell ref="Z80:AG80"/>
    <mergeCell ref="S81:Y81"/>
    <mergeCell ref="Z81:AG81"/>
    <mergeCell ref="Y87:Z87"/>
    <mergeCell ref="AA87:AC87"/>
    <mergeCell ref="G64:G66"/>
    <mergeCell ref="K64:K66"/>
    <mergeCell ref="P64:S66"/>
    <mergeCell ref="T64:W65"/>
    <mergeCell ref="D70:G71"/>
    <mergeCell ref="D72:G73"/>
    <mergeCell ref="G58:G60"/>
    <mergeCell ref="H58:K60"/>
    <mergeCell ref="T58:W59"/>
    <mergeCell ref="G61:G63"/>
    <mergeCell ref="K61:K63"/>
    <mergeCell ref="L61:O63"/>
    <mergeCell ref="T61:W62"/>
    <mergeCell ref="O58:O60"/>
    <mergeCell ref="S58:S60"/>
    <mergeCell ref="S61:S63"/>
    <mergeCell ref="O64:O66"/>
    <mergeCell ref="S70:AG74"/>
    <mergeCell ref="B53:C54"/>
    <mergeCell ref="D53:G53"/>
    <mergeCell ref="H53:K53"/>
    <mergeCell ref="L53:O53"/>
    <mergeCell ref="P53:S53"/>
    <mergeCell ref="T53:W53"/>
    <mergeCell ref="D54:G54"/>
    <mergeCell ref="H54:K54"/>
    <mergeCell ref="G49:G51"/>
    <mergeCell ref="K49:K51"/>
    <mergeCell ref="P49:S51"/>
    <mergeCell ref="T49:W50"/>
    <mergeCell ref="O49:O51"/>
    <mergeCell ref="L54:O54"/>
    <mergeCell ref="P54:S54"/>
    <mergeCell ref="T54:W54"/>
    <mergeCell ref="D55:G57"/>
    <mergeCell ref="T55:W56"/>
    <mergeCell ref="AV49:AY51"/>
    <mergeCell ref="AN43:AQ45"/>
    <mergeCell ref="AZ43:BC44"/>
    <mergeCell ref="G46:G48"/>
    <mergeCell ref="K46:K48"/>
    <mergeCell ref="L46:O48"/>
    <mergeCell ref="T46:W47"/>
    <mergeCell ref="AM46:AM48"/>
    <mergeCell ref="G43:G45"/>
    <mergeCell ref="H43:K45"/>
    <mergeCell ref="T43:W44"/>
    <mergeCell ref="AM43:AM45"/>
    <mergeCell ref="AZ49:BC50"/>
    <mergeCell ref="AM49:AM51"/>
    <mergeCell ref="AQ49:AQ51"/>
    <mergeCell ref="AD53:AF53"/>
    <mergeCell ref="K55:K57"/>
    <mergeCell ref="O55:O57"/>
    <mergeCell ref="S55:S57"/>
    <mergeCell ref="O43:O45"/>
    <mergeCell ref="S43:S45"/>
    <mergeCell ref="S46:S48"/>
    <mergeCell ref="D40:G42"/>
    <mergeCell ref="T40:W41"/>
    <mergeCell ref="AJ40:AM42"/>
    <mergeCell ref="AQ46:AQ48"/>
    <mergeCell ref="AR46:AU48"/>
    <mergeCell ref="AZ46:BC47"/>
    <mergeCell ref="AU43:AU45"/>
    <mergeCell ref="AY43:AY45"/>
    <mergeCell ref="B38:C39"/>
    <mergeCell ref="D38:G38"/>
    <mergeCell ref="H38:K38"/>
    <mergeCell ref="L38:O38"/>
    <mergeCell ref="P38:S38"/>
    <mergeCell ref="T38:W38"/>
    <mergeCell ref="D39:G39"/>
    <mergeCell ref="H39:K39"/>
    <mergeCell ref="L39:O39"/>
    <mergeCell ref="P39:S39"/>
    <mergeCell ref="AQ40:AQ42"/>
    <mergeCell ref="AU40:AU42"/>
    <mergeCell ref="AY40:AY42"/>
    <mergeCell ref="T39:W39"/>
    <mergeCell ref="AJ39:AM39"/>
    <mergeCell ref="AN39:AQ39"/>
    <mergeCell ref="D31:G32"/>
    <mergeCell ref="AH27:BA28"/>
    <mergeCell ref="D33:G34"/>
    <mergeCell ref="D35:G36"/>
    <mergeCell ref="S34:Y34"/>
    <mergeCell ref="Z34:AG34"/>
    <mergeCell ref="D24:G24"/>
    <mergeCell ref="D25:G26"/>
    <mergeCell ref="D27:G28"/>
    <mergeCell ref="AH25:BA26"/>
    <mergeCell ref="D29:G30"/>
    <mergeCell ref="S24:AG28"/>
    <mergeCell ref="W5:AC5"/>
    <mergeCell ref="W6:AC6"/>
    <mergeCell ref="W14:AC14"/>
    <mergeCell ref="W15:AC15"/>
    <mergeCell ref="AE5:AH5"/>
    <mergeCell ref="AE14:AH14"/>
    <mergeCell ref="AK5:AQ5"/>
    <mergeCell ref="AR5:AX5"/>
    <mergeCell ref="AK14:AQ14"/>
    <mergeCell ref="AR14:AX14"/>
    <mergeCell ref="AZ5:BF5"/>
    <mergeCell ref="BG5:BM5"/>
    <mergeCell ref="AZ14:BF14"/>
    <mergeCell ref="BG14:BM14"/>
    <mergeCell ref="AE6:AH6"/>
    <mergeCell ref="AE15:AH15"/>
    <mergeCell ref="AK6:AQ6"/>
    <mergeCell ref="AR6:AX6"/>
    <mergeCell ref="AK15:AQ15"/>
    <mergeCell ref="AR15:AX15"/>
    <mergeCell ref="AZ6:BF6"/>
    <mergeCell ref="BG6:BM6"/>
    <mergeCell ref="AZ15:BF15"/>
    <mergeCell ref="BG15:BM15"/>
  </mergeCells>
  <phoneticPr fontId="21"/>
  <printOptions horizontalCentered="1" verticalCentered="1"/>
  <pageMargins left="0.23622047244094491" right="0.23622047244094491" top="0.19685039370078741" bottom="0.15748031496062992" header="0.31496062992125984" footer="0.31496062992125984"/>
  <pageSetup paperSize="9" scale="66" fitToHeight="0" orientation="portrait" verticalDpi="300" r:id="rId1"/>
  <headerFooter alignWithMargins="0"/>
  <rowBreaks count="2" manualBreakCount="2">
    <brk id="117" max="65" man="1"/>
    <brk id="252" max="6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結果</vt:lpstr>
      <vt:lpstr>結果!Print_Area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Ishikawa</dc:creator>
  <cp:lastModifiedBy>Owner</cp:lastModifiedBy>
  <cp:lastPrinted>2022-07-17T13:37:35Z</cp:lastPrinted>
  <dcterms:created xsi:type="dcterms:W3CDTF">2014-07-09T14:43:49Z</dcterms:created>
  <dcterms:modified xsi:type="dcterms:W3CDTF">2022-07-18T03:30:52Z</dcterms:modified>
</cp:coreProperties>
</file>